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965" windowWidth="12120" windowHeight="8310" activeTab="0"/>
  </bookViews>
  <sheets>
    <sheet name="Cat III Charge Sheet No HVAC" sheetId="1" r:id="rId1"/>
  </sheets>
  <definedNames/>
  <calcPr fullCalcOnLoad="1"/>
</workbook>
</file>

<file path=xl/sharedStrings.xml><?xml version="1.0" encoding="utf-8"?>
<sst xmlns="http://schemas.openxmlformats.org/spreadsheetml/2006/main" count="103" uniqueCount="73">
  <si>
    <t>Total Due</t>
  </si>
  <si>
    <t>Total</t>
  </si>
  <si>
    <t>Electronic Scoreboard</t>
  </si>
  <si>
    <t>Public Address System</t>
  </si>
  <si>
    <t>Video Equipment</t>
  </si>
  <si>
    <t>Custodial Charge</t>
  </si>
  <si>
    <t>Administrator Charge</t>
  </si>
  <si>
    <t>Total Due From Facility User</t>
  </si>
  <si>
    <t xml:space="preserve">Rate </t>
  </si>
  <si>
    <t>Utilities</t>
  </si>
  <si>
    <t>% Returned</t>
  </si>
  <si>
    <t>Requested Use</t>
  </si>
  <si>
    <t>Rate/Hour</t>
  </si>
  <si>
    <t>Cafeteria Worker Charge</t>
  </si>
  <si>
    <t xml:space="preserve">Total Fee </t>
  </si>
  <si>
    <t xml:space="preserve">Sub-Total </t>
  </si>
  <si>
    <t>Sound, Light, Stage, Crew, Ticket people</t>
  </si>
  <si>
    <t>Total (should equal the amount paid by user)</t>
  </si>
  <si>
    <t>Media Equipment (projector, CD player etc.)</t>
  </si>
  <si>
    <r>
      <t>Time in and out of Building</t>
    </r>
    <r>
      <rPr>
        <sz val="10"/>
        <rFont val="Arial"/>
        <family val="2"/>
      </rPr>
      <t xml:space="preserve">:  </t>
    </r>
  </si>
  <si>
    <r>
      <t xml:space="preserve">Kitchen </t>
    </r>
    <r>
      <rPr>
        <b/>
        <sz val="8"/>
        <rFont val="Arial"/>
        <family val="2"/>
      </rPr>
      <t>(in addition to Cafeteria)</t>
    </r>
  </si>
  <si>
    <t>(list 1 hour only)</t>
  </si>
  <si>
    <t>School Equipment - (per use, per day)</t>
  </si>
  <si>
    <t>School Facilities - (per hour use)</t>
  </si>
  <si>
    <t xml:space="preserve">School Name:  </t>
  </si>
  <si>
    <t xml:space="preserve">Organization: </t>
  </si>
  <si>
    <r>
      <t xml:space="preserve">Large Room </t>
    </r>
    <r>
      <rPr>
        <b/>
        <sz val="8"/>
        <rFont val="Arial"/>
        <family val="2"/>
      </rPr>
      <t xml:space="preserve">(library, cafeteria, Multipurpose room) </t>
    </r>
  </si>
  <si>
    <r>
      <t xml:space="preserve">Medium Room </t>
    </r>
    <r>
      <rPr>
        <b/>
        <sz val="8"/>
        <rFont val="Arial"/>
        <family val="2"/>
      </rPr>
      <t>(classroom, portable classroom)</t>
    </r>
  </si>
  <si>
    <r>
      <t xml:space="preserve">Small Room </t>
    </r>
    <r>
      <rPr>
        <b/>
        <sz val="8"/>
        <rFont val="Arial"/>
        <family val="2"/>
      </rPr>
      <t>(teacher workroom)</t>
    </r>
  </si>
  <si>
    <t>Middle School Gymnasium</t>
  </si>
  <si>
    <t>Shower/locker Rooms Only</t>
  </si>
  <si>
    <t xml:space="preserve">Facility Type Desired: </t>
  </si>
  <si>
    <t>Competitive Football Stadium (Day Use)</t>
  </si>
  <si>
    <t>Competitive Football Stadium (Night Use)</t>
  </si>
  <si>
    <t>Competitive Baseball/Softball Game Field (Night Use)</t>
  </si>
  <si>
    <t>Competitive Baseball/Softball Game Field (Day Use)</t>
  </si>
  <si>
    <t>(Hourly Rate + 1/2 Hourly Rate) x fringe benefit</t>
  </si>
  <si>
    <t>(Rate) x fringe benefit</t>
  </si>
  <si>
    <t>Technical Director or Other Assigned Staff Charge</t>
  </si>
  <si>
    <t>Disbursement of Facility Use Funds</t>
  </si>
  <si>
    <r>
      <t xml:space="preserve">For-Profit and Adult Non-Profit Org. </t>
    </r>
    <r>
      <rPr>
        <b/>
        <sz val="8"/>
        <rFont val="Arial"/>
        <family val="2"/>
      </rPr>
      <t>(up to 5 hrs per day)</t>
    </r>
  </si>
  <si>
    <r>
      <t xml:space="preserve">For-Profit and Adult Non-Profit Org. </t>
    </r>
    <r>
      <rPr>
        <b/>
        <sz val="8"/>
        <rFont val="Arial"/>
        <family val="2"/>
      </rPr>
      <t>(&gt; 5 hrs up to 12 hrs)</t>
    </r>
  </si>
  <si>
    <r>
      <t xml:space="preserve">Youth Related Non-Profit Org. </t>
    </r>
    <r>
      <rPr>
        <b/>
        <sz val="8"/>
        <rFont val="Arial"/>
        <family val="2"/>
      </rPr>
      <t>(up to 5 hrs per day)</t>
    </r>
  </si>
  <si>
    <r>
      <t xml:space="preserve">Youth Related Non-Profit Org. </t>
    </r>
    <r>
      <rPr>
        <b/>
        <sz val="8"/>
        <rFont val="Arial"/>
        <family val="2"/>
      </rPr>
      <t>(&gt; 5 hrs up to 12 hrs)</t>
    </r>
  </si>
  <si>
    <t xml:space="preserve">Date(s) of Use:  </t>
  </si>
  <si>
    <t>High School Gymnasium/Large Auditorium w/Stage</t>
  </si>
  <si>
    <r>
      <rPr>
        <b/>
        <sz val="10"/>
        <rFont val="Arial"/>
        <family val="2"/>
      </rPr>
      <t>Fog Machine/Snow Machine</t>
    </r>
    <r>
      <rPr>
        <b/>
        <sz val="9"/>
        <rFont val="Arial"/>
        <family val="2"/>
      </rPr>
      <t xml:space="preserve"> </t>
    </r>
    <r>
      <rPr>
        <b/>
        <sz val="8"/>
        <rFont val="Arial"/>
        <family val="2"/>
      </rPr>
      <t>(list 1 for each)</t>
    </r>
  </si>
  <si>
    <r>
      <rPr>
        <b/>
        <sz val="10"/>
        <rFont val="Arial"/>
        <family val="2"/>
      </rPr>
      <t xml:space="preserve">Hazer </t>
    </r>
    <r>
      <rPr>
        <b/>
        <sz val="8"/>
        <rFont val="Arial"/>
        <family val="2"/>
      </rPr>
      <t>(list 1 for each)</t>
    </r>
  </si>
  <si>
    <r>
      <rPr>
        <b/>
        <u val="single"/>
        <sz val="10"/>
        <rFont val="Arial"/>
        <family val="2"/>
      </rPr>
      <t>Intelligent Light</t>
    </r>
    <r>
      <rPr>
        <b/>
        <u val="single"/>
        <sz val="9"/>
        <rFont val="Arial"/>
        <family val="2"/>
      </rPr>
      <t xml:space="preserve"> </t>
    </r>
    <r>
      <rPr>
        <b/>
        <u val="single"/>
        <sz val="8"/>
        <rFont val="Arial"/>
        <family val="2"/>
      </rPr>
      <t>(list 1 for each)</t>
    </r>
  </si>
  <si>
    <r>
      <t xml:space="preserve">District Funds                                                   </t>
    </r>
    <r>
      <rPr>
        <sz val="8"/>
        <rFont val="Arial"/>
        <family val="2"/>
      </rPr>
      <t>100.       .011048.3425.</t>
    </r>
  </si>
  <si>
    <r>
      <t xml:space="preserve">Maintenance Department              </t>
    </r>
    <r>
      <rPr>
        <sz val="10"/>
        <rFont val="Arial"/>
        <family val="2"/>
      </rPr>
      <t xml:space="preserve">                   </t>
    </r>
    <r>
      <rPr>
        <sz val="8"/>
        <rFont val="Arial"/>
        <family val="2"/>
      </rPr>
      <t>100.9562.001002.8100.511.000</t>
    </r>
  </si>
  <si>
    <r>
      <t xml:space="preserve">District Labor Budget                                       </t>
    </r>
    <r>
      <rPr>
        <sz val="8"/>
        <rFont val="Arial"/>
        <family val="2"/>
      </rPr>
      <t>100.XXXX.001991.7900.162.000</t>
    </r>
  </si>
  <si>
    <r>
      <t xml:space="preserve">Adm. Labor Budget                                          </t>
    </r>
    <r>
      <rPr>
        <sz val="8"/>
        <rFont val="Arial"/>
        <family val="2"/>
      </rPr>
      <t>100.XXXX.001922.7300.112.000</t>
    </r>
  </si>
  <si>
    <r>
      <t xml:space="preserve">Performing Arts Student Labor                       </t>
    </r>
    <r>
      <rPr>
        <sz val="8"/>
        <rFont val="Arial"/>
        <family val="2"/>
      </rPr>
      <t>100.XXXX.011052.7900.168.000</t>
    </r>
  </si>
  <si>
    <r>
      <t xml:space="preserve">School/Department Utility Budget                  </t>
    </r>
    <r>
      <rPr>
        <sz val="8"/>
        <rFont val="Arial"/>
        <family val="2"/>
      </rPr>
      <t>100.XXXX.001992.7900.430.000</t>
    </r>
  </si>
  <si>
    <r>
      <t xml:space="preserve">District Funds                                                    </t>
    </r>
    <r>
      <rPr>
        <sz val="8"/>
        <rFont val="Arial"/>
        <family val="2"/>
      </rPr>
      <t>100.       .011048.3425.</t>
    </r>
  </si>
  <si>
    <r>
      <t xml:space="preserve">Swimming Pool  </t>
    </r>
    <r>
      <rPr>
        <b/>
        <u val="single"/>
        <sz val="8"/>
        <rFont val="Arial"/>
        <family val="2"/>
      </rPr>
      <t>(per hour)</t>
    </r>
  </si>
  <si>
    <r>
      <t xml:space="preserve">Practice Fields </t>
    </r>
    <r>
      <rPr>
        <b/>
        <sz val="8"/>
        <rFont val="Arial"/>
        <family val="2"/>
      </rPr>
      <t>(football, soccer, baseball, etc.) (List 1 for requested use per day)</t>
    </r>
  </si>
  <si>
    <r>
      <t xml:space="preserve">Tennis/Basketball Courts Outside </t>
    </r>
    <r>
      <rPr>
        <b/>
        <sz val="8"/>
        <rFont val="Arial"/>
        <family val="2"/>
      </rPr>
      <t>(list 1 for requested use per day)</t>
    </r>
  </si>
  <si>
    <r>
      <t xml:space="preserve">Parking Area Use Only </t>
    </r>
    <r>
      <rPr>
        <b/>
        <sz val="8"/>
        <rFont val="Arial"/>
        <family val="2"/>
      </rPr>
      <t>(list 1 for requested use per day)</t>
    </r>
  </si>
  <si>
    <r>
      <t xml:space="preserve">Specialty Theatre Facilities Only - (per day) 
</t>
    </r>
    <r>
      <rPr>
        <b/>
        <i/>
        <u val="single"/>
        <sz val="12"/>
        <rFont val="Arial"/>
        <family val="2"/>
      </rPr>
      <t>(BHS, CBJSH, EGHS, MIHS, SHS &amp; THS Only)</t>
    </r>
  </si>
  <si>
    <r>
      <t xml:space="preserve">Piano/Elec/Choral Riser/Orc Shell/Stage Mon </t>
    </r>
    <r>
      <rPr>
        <b/>
        <sz val="8"/>
        <rFont val="Arial"/>
        <family val="2"/>
      </rPr>
      <t>(list 1 for each)</t>
    </r>
    <r>
      <rPr>
        <b/>
        <sz val="10"/>
        <rFont val="Arial"/>
        <family val="2"/>
      </rPr>
      <t xml:space="preserve"> </t>
    </r>
  </si>
  <si>
    <r>
      <t xml:space="preserve">Wireless Microphone </t>
    </r>
    <r>
      <rPr>
        <b/>
        <sz val="8"/>
        <rFont val="Arial"/>
        <family val="2"/>
      </rPr>
      <t>(list 1 for each)</t>
    </r>
    <r>
      <rPr>
        <b/>
        <sz val="10"/>
        <rFont val="Arial"/>
        <family val="2"/>
      </rPr>
      <t xml:space="preserve"> </t>
    </r>
  </si>
  <si>
    <r>
      <rPr>
        <b/>
        <sz val="10"/>
        <rFont val="Arial"/>
        <family val="2"/>
      </rPr>
      <t>Follow Spot</t>
    </r>
    <r>
      <rPr>
        <b/>
        <sz val="9"/>
        <rFont val="Arial"/>
        <family val="2"/>
      </rPr>
      <t xml:space="preserve"> </t>
    </r>
    <r>
      <rPr>
        <b/>
        <sz val="8"/>
        <rFont val="Arial"/>
        <family val="2"/>
      </rPr>
      <t>(list 1 for each)</t>
    </r>
  </si>
  <si>
    <r>
      <t xml:space="preserve">Projection Screen </t>
    </r>
    <r>
      <rPr>
        <b/>
        <sz val="8"/>
        <rFont val="Arial"/>
        <family val="2"/>
      </rPr>
      <t>(list 1 for each)</t>
    </r>
  </si>
  <si>
    <r>
      <t xml:space="preserve">Non-Administrator Charge </t>
    </r>
    <r>
      <rPr>
        <b/>
        <i/>
        <u val="single"/>
        <sz val="10"/>
        <rFont val="Arial"/>
        <family val="2"/>
      </rPr>
      <t>(BFT/Non-Bargaining &amp; 1010 Support Staff Only)</t>
    </r>
  </si>
  <si>
    <r>
      <t xml:space="preserve">School / Department                                        </t>
    </r>
    <r>
      <rPr>
        <sz val="8"/>
        <rFont val="Arial"/>
        <family val="2"/>
      </rPr>
      <t>100.XXXX.011048.7900.511.000</t>
    </r>
  </si>
  <si>
    <r>
      <t xml:space="preserve">Performing Arts Center Supply                       </t>
    </r>
    <r>
      <rPr>
        <sz val="8"/>
        <rFont val="Arial"/>
        <family val="2"/>
      </rPr>
      <t>100.XXXX.011048.7900.511.000</t>
    </r>
  </si>
  <si>
    <r>
      <t xml:space="preserve">Non-Adm. Labor Budget                                 </t>
    </r>
    <r>
      <rPr>
        <sz val="8"/>
        <rFont val="Arial"/>
        <family val="2"/>
      </rPr>
      <t>100.XXXX.001922.7300.162.000</t>
    </r>
  </si>
  <si>
    <t>Facility Use Per Hour Charge Sheet For Category IV Users - without HVAC</t>
  </si>
  <si>
    <r>
      <t xml:space="preserve">Volleyball Court (Day Use) - </t>
    </r>
    <r>
      <rPr>
        <b/>
        <sz val="10"/>
        <color indexed="10"/>
        <rFont val="Arial"/>
        <family val="2"/>
      </rPr>
      <t>NEW</t>
    </r>
  </si>
  <si>
    <r>
      <t xml:space="preserve">Volleyball Court (Night Use)- </t>
    </r>
    <r>
      <rPr>
        <b/>
        <sz val="10"/>
        <color indexed="10"/>
        <rFont val="Arial"/>
        <family val="2"/>
      </rPr>
      <t>NEW</t>
    </r>
  </si>
  <si>
    <t>Rev. 05/25/22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</si>
</sst>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u val="singleAccounting"/>
      <sz val="10"/>
      <name val="Arial"/>
      <family val="2"/>
    </font>
    <font>
      <b/>
      <u val="singleAccounting"/>
      <sz val="10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b/>
      <i/>
      <u val="single"/>
      <sz val="12"/>
      <name val="Arial"/>
      <family val="2"/>
    </font>
    <font>
      <b/>
      <i/>
      <u val="single"/>
      <sz val="10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4" fontId="0" fillId="0" borderId="0" xfId="44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9" fontId="2" fillId="0" borderId="0" xfId="57" applyFont="1" applyAlignment="1">
      <alignment horizontal="center"/>
    </xf>
    <xf numFmtId="44" fontId="0" fillId="0" borderId="0" xfId="44" applyFont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right"/>
    </xf>
    <xf numFmtId="44" fontId="0" fillId="0" borderId="0" xfId="44" applyFont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11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3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44" fontId="2" fillId="0" borderId="0" xfId="0" applyNumberFormat="1" applyFont="1" applyAlignment="1" applyProtection="1">
      <alignment horizontal="center"/>
      <protection/>
    </xf>
    <xf numFmtId="44" fontId="2" fillId="0" borderId="10" xfId="0" applyNumberFormat="1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44" fontId="4" fillId="0" borderId="0" xfId="0" applyNumberFormat="1" applyFont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center"/>
      <protection/>
    </xf>
    <xf numFmtId="44" fontId="0" fillId="0" borderId="0" xfId="44" applyFont="1" applyAlignment="1" applyProtection="1">
      <alignment/>
      <protection/>
    </xf>
    <xf numFmtId="0" fontId="3" fillId="0" borderId="10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44" fontId="0" fillId="0" borderId="0" xfId="0" applyNumberFormat="1" applyAlignment="1" applyProtection="1">
      <alignment horizontal="center"/>
      <protection/>
    </xf>
    <xf numFmtId="44" fontId="0" fillId="0" borderId="0" xfId="0" applyNumberFormat="1" applyFont="1" applyAlignment="1" applyProtection="1">
      <alignment horizontal="center"/>
      <protection/>
    </xf>
    <xf numFmtId="9" fontId="0" fillId="0" borderId="0" xfId="57" applyFont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9" fontId="0" fillId="0" borderId="0" xfId="0" applyNumberFormat="1" applyAlignment="1" applyProtection="1">
      <alignment horizontal="center"/>
      <protection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center" vertical="center"/>
      <protection locked="0"/>
    </xf>
    <xf numFmtId="44" fontId="2" fillId="0" borderId="0" xfId="0" applyNumberFormat="1" applyFont="1" applyAlignment="1" applyProtection="1">
      <alignment/>
      <protection/>
    </xf>
    <xf numFmtId="44" fontId="0" fillId="0" borderId="0" xfId="44" applyFont="1" applyAlignment="1" applyProtection="1">
      <alignment/>
      <protection/>
    </xf>
    <xf numFmtId="44" fontId="11" fillId="0" borderId="0" xfId="44" applyFont="1" applyAlignment="1" applyProtection="1">
      <alignment vertical="center"/>
      <protection/>
    </xf>
    <xf numFmtId="44" fontId="12" fillId="0" borderId="0" xfId="0" applyNumberFormat="1" applyFont="1" applyAlignment="1" applyProtection="1">
      <alignment vertical="center"/>
      <protection/>
    </xf>
    <xf numFmtId="44" fontId="2" fillId="0" borderId="10" xfId="0" applyNumberFormat="1" applyFont="1" applyBorder="1" applyAlignment="1" applyProtection="1">
      <alignment/>
      <protection/>
    </xf>
    <xf numFmtId="44" fontId="9" fillId="0" borderId="0" xfId="44" applyFont="1" applyAlignment="1" applyProtection="1">
      <alignment vertical="center"/>
      <protection/>
    </xf>
    <xf numFmtId="44" fontId="3" fillId="0" borderId="0" xfId="0" applyNumberFormat="1" applyFont="1" applyAlignment="1" applyProtection="1">
      <alignment vertical="center"/>
      <protection/>
    </xf>
    <xf numFmtId="44" fontId="0" fillId="0" borderId="0" xfId="44" applyFont="1" applyAlignment="1" applyProtection="1">
      <alignment/>
      <protection locked="0"/>
    </xf>
    <xf numFmtId="44" fontId="2" fillId="0" borderId="0" xfId="44" applyFont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44" fontId="0" fillId="0" borderId="0" xfId="44" applyFont="1" applyAlignment="1" applyProtection="1">
      <alignment vertical="center"/>
      <protection/>
    </xf>
    <xf numFmtId="44" fontId="2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/>
      <protection/>
    </xf>
    <xf numFmtId="44" fontId="2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44" fontId="0" fillId="0" borderId="0" xfId="44" applyNumberFormat="1" applyFont="1" applyAlignment="1" applyProtection="1">
      <alignment vertical="center"/>
      <protection/>
    </xf>
    <xf numFmtId="44" fontId="11" fillId="0" borderId="0" xfId="44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horizontal="left" wrapText="1"/>
      <protection/>
    </xf>
    <xf numFmtId="0" fontId="7" fillId="0" borderId="0" xfId="0" applyFont="1" applyAlignment="1" applyProtection="1">
      <alignment horizontal="left" vertical="center"/>
      <protection/>
    </xf>
    <xf numFmtId="44" fontId="0" fillId="0" borderId="0" xfId="44" applyFont="1" applyAlignment="1" applyProtection="1">
      <alignment/>
      <protection/>
    </xf>
    <xf numFmtId="44" fontId="0" fillId="0" borderId="0" xfId="44" applyFont="1" applyAlignment="1" applyProtection="1">
      <alignment horizontal="center"/>
      <protection/>
    </xf>
    <xf numFmtId="44" fontId="0" fillId="0" borderId="0" xfId="44" applyFont="1" applyAlignment="1">
      <alignment horizontal="center"/>
    </xf>
    <xf numFmtId="44" fontId="11" fillId="0" borderId="0" xfId="44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tabSelected="1" zoomScalePageLayoutView="0" workbookViewId="0" topLeftCell="A55">
      <selection activeCell="D91" sqref="D91"/>
    </sheetView>
  </sheetViews>
  <sheetFormatPr defaultColWidth="9.28125" defaultRowHeight="12.75"/>
  <cols>
    <col min="1" max="1" width="66.421875" style="1" customWidth="1"/>
    <col min="2" max="2" width="9.28125" style="1" customWidth="1"/>
    <col min="3" max="3" width="8.7109375" style="1" customWidth="1"/>
    <col min="4" max="4" width="13.57421875" style="1" customWidth="1"/>
    <col min="5" max="5" width="15.28125" style="1" customWidth="1"/>
    <col min="6" max="6" width="14.28125" style="1" bestFit="1" customWidth="1"/>
    <col min="7" max="9" width="9.28125" style="1" customWidth="1"/>
    <col min="10" max="10" width="10.7109375" style="1" bestFit="1" customWidth="1"/>
    <col min="11" max="11" width="11.421875" style="1" customWidth="1"/>
    <col min="12" max="16384" width="9.28125" style="1" customWidth="1"/>
  </cols>
  <sheetData>
    <row r="1" spans="1:3" ht="12.75">
      <c r="A1" s="2"/>
      <c r="B1" s="2" t="s">
        <v>69</v>
      </c>
      <c r="C1" s="2"/>
    </row>
    <row r="2" spans="1:4" ht="12.75">
      <c r="A2" s="2"/>
      <c r="B2" s="2"/>
      <c r="C2" s="2"/>
      <c r="D2" s="2"/>
    </row>
    <row r="3" spans="1:3" ht="12.75">
      <c r="A3" s="18" t="s">
        <v>24</v>
      </c>
      <c r="B3" s="2"/>
      <c r="C3" s="18" t="s">
        <v>44</v>
      </c>
    </row>
    <row r="4" spans="1:3" ht="12.75">
      <c r="A4" s="18" t="s">
        <v>25</v>
      </c>
      <c r="C4" s="18" t="s">
        <v>19</v>
      </c>
    </row>
    <row r="5" spans="1:6" ht="13.5" thickBot="1">
      <c r="A5" s="23" t="s">
        <v>31</v>
      </c>
      <c r="B5" s="25"/>
      <c r="C5" s="24"/>
      <c r="D5" s="25"/>
      <c r="E5" s="25"/>
      <c r="F5" s="25"/>
    </row>
    <row r="6" spans="1:6" ht="4.5" customHeight="1">
      <c r="A6" s="58"/>
      <c r="B6" s="22"/>
      <c r="C6" s="59"/>
      <c r="D6" s="22"/>
      <c r="E6" s="22"/>
      <c r="F6" s="22"/>
    </row>
    <row r="7" spans="1:6" s="22" customFormat="1" ht="12.75">
      <c r="A7" s="34" t="s">
        <v>23</v>
      </c>
      <c r="B7" s="26" t="s">
        <v>8</v>
      </c>
      <c r="C7" s="26" t="s">
        <v>9</v>
      </c>
      <c r="D7" s="26" t="s">
        <v>1</v>
      </c>
      <c r="E7" s="21" t="s">
        <v>11</v>
      </c>
      <c r="F7" s="26" t="s">
        <v>0</v>
      </c>
    </row>
    <row r="8" spans="1:6" ht="12.75">
      <c r="A8" s="33" t="s">
        <v>28</v>
      </c>
      <c r="B8" s="38">
        <v>52.8</v>
      </c>
      <c r="C8" s="38">
        <v>2.1</v>
      </c>
      <c r="D8" s="49">
        <f>SUM(B8+C8)</f>
        <v>54.9</v>
      </c>
      <c r="E8" s="16">
        <v>0</v>
      </c>
      <c r="F8" s="49">
        <f aca="true" t="shared" si="0" ref="F8:F24">SUM(D8*E8)</f>
        <v>0</v>
      </c>
    </row>
    <row r="9" spans="1:6" ht="12.75">
      <c r="A9" s="33" t="s">
        <v>27</v>
      </c>
      <c r="B9" s="38">
        <v>72</v>
      </c>
      <c r="C9" s="38">
        <v>2.1</v>
      </c>
      <c r="D9" s="49">
        <f aca="true" t="shared" si="1" ref="D9:D24">SUM(B9+C9)</f>
        <v>74.1</v>
      </c>
      <c r="E9" s="16">
        <v>0</v>
      </c>
      <c r="F9" s="49">
        <f t="shared" si="0"/>
        <v>0</v>
      </c>
    </row>
    <row r="10" spans="1:6" ht="12.75">
      <c r="A10" s="33" t="s">
        <v>26</v>
      </c>
      <c r="B10" s="38">
        <v>115.19999999999999</v>
      </c>
      <c r="C10" s="38">
        <v>2.1</v>
      </c>
      <c r="D10" s="49">
        <f t="shared" si="1"/>
        <v>117.29999999999998</v>
      </c>
      <c r="E10" s="16">
        <v>0</v>
      </c>
      <c r="F10" s="49">
        <f t="shared" si="0"/>
        <v>0</v>
      </c>
    </row>
    <row r="11" spans="1:6" ht="12.75">
      <c r="A11" s="33" t="s">
        <v>29</v>
      </c>
      <c r="B11" s="38">
        <v>144</v>
      </c>
      <c r="C11" s="38">
        <v>2.1</v>
      </c>
      <c r="D11" s="49">
        <f t="shared" si="1"/>
        <v>146.1</v>
      </c>
      <c r="E11" s="16">
        <v>0</v>
      </c>
      <c r="F11" s="49">
        <f t="shared" si="0"/>
        <v>0</v>
      </c>
    </row>
    <row r="12" spans="1:6" ht="12.75">
      <c r="A12" s="33" t="s">
        <v>45</v>
      </c>
      <c r="B12" s="38">
        <v>168</v>
      </c>
      <c r="C12" s="38">
        <v>2.1</v>
      </c>
      <c r="D12" s="49">
        <f t="shared" si="1"/>
        <v>170.1</v>
      </c>
      <c r="E12" s="16">
        <v>0</v>
      </c>
      <c r="F12" s="49">
        <f t="shared" si="0"/>
        <v>0</v>
      </c>
    </row>
    <row r="13" spans="1:6" ht="12.75">
      <c r="A13" s="33" t="s">
        <v>32</v>
      </c>
      <c r="B13" s="38">
        <v>172.79999999999998</v>
      </c>
      <c r="C13" s="38">
        <v>0</v>
      </c>
      <c r="D13" s="49">
        <f>SUM(B13:C13)</f>
        <v>172.79999999999998</v>
      </c>
      <c r="E13" s="16">
        <v>0</v>
      </c>
      <c r="F13" s="49">
        <f t="shared" si="0"/>
        <v>0</v>
      </c>
    </row>
    <row r="14" spans="1:6" ht="12.75">
      <c r="A14" s="33" t="s">
        <v>33</v>
      </c>
      <c r="B14" s="38">
        <v>172.79999999999998</v>
      </c>
      <c r="C14" s="38">
        <v>36.75</v>
      </c>
      <c r="D14" s="49">
        <f t="shared" si="1"/>
        <v>209.54999999999998</v>
      </c>
      <c r="E14" s="16">
        <v>0</v>
      </c>
      <c r="F14" s="49">
        <f t="shared" si="0"/>
        <v>0</v>
      </c>
    </row>
    <row r="15" spans="1:6" ht="12.75">
      <c r="A15" s="33" t="s">
        <v>35</v>
      </c>
      <c r="B15" s="38">
        <v>158.4</v>
      </c>
      <c r="C15" s="38">
        <v>0</v>
      </c>
      <c r="D15" s="49">
        <f t="shared" si="1"/>
        <v>158.4</v>
      </c>
      <c r="E15" s="16">
        <v>0</v>
      </c>
      <c r="F15" s="49">
        <f t="shared" si="0"/>
        <v>0</v>
      </c>
    </row>
    <row r="16" spans="1:6" ht="12.75">
      <c r="A16" s="33" t="s">
        <v>34</v>
      </c>
      <c r="B16" s="38">
        <v>158.4</v>
      </c>
      <c r="C16" s="38">
        <v>36.75</v>
      </c>
      <c r="D16" s="49">
        <f t="shared" si="1"/>
        <v>195.15</v>
      </c>
      <c r="E16" s="16">
        <v>0</v>
      </c>
      <c r="F16" s="49">
        <f t="shared" si="0"/>
        <v>0</v>
      </c>
    </row>
    <row r="17" spans="1:6" ht="12.75">
      <c r="A17" s="33" t="s">
        <v>57</v>
      </c>
      <c r="B17" s="38">
        <v>150</v>
      </c>
      <c r="C17" s="38">
        <v>0</v>
      </c>
      <c r="D17" s="49">
        <f t="shared" si="1"/>
        <v>150</v>
      </c>
      <c r="E17" s="16">
        <v>0</v>
      </c>
      <c r="F17" s="49">
        <f t="shared" si="0"/>
        <v>0</v>
      </c>
    </row>
    <row r="18" spans="1:6" ht="12.75">
      <c r="A18" s="33" t="s">
        <v>58</v>
      </c>
      <c r="B18" s="38">
        <v>150</v>
      </c>
      <c r="C18" s="38">
        <v>0</v>
      </c>
      <c r="D18" s="49">
        <f t="shared" si="1"/>
        <v>150</v>
      </c>
      <c r="E18" s="16">
        <v>0</v>
      </c>
      <c r="F18" s="49">
        <f t="shared" si="0"/>
        <v>0</v>
      </c>
    </row>
    <row r="19" spans="1:6" ht="12.75">
      <c r="A19" s="7" t="s">
        <v>70</v>
      </c>
      <c r="B19" s="38">
        <v>132</v>
      </c>
      <c r="C19" s="38">
        <v>0</v>
      </c>
      <c r="D19" s="49">
        <v>132</v>
      </c>
      <c r="E19" s="16">
        <v>0</v>
      </c>
      <c r="F19" s="49">
        <v>0</v>
      </c>
    </row>
    <row r="20" spans="1:6" ht="12.75">
      <c r="A20" s="7" t="s">
        <v>71</v>
      </c>
      <c r="B20" s="38">
        <v>132</v>
      </c>
      <c r="C20" s="38">
        <v>35</v>
      </c>
      <c r="D20" s="49">
        <v>167</v>
      </c>
      <c r="E20" s="16">
        <v>0</v>
      </c>
      <c r="F20" s="49">
        <v>0</v>
      </c>
    </row>
    <row r="21" spans="1:6" ht="12.75">
      <c r="A21" s="33" t="s">
        <v>59</v>
      </c>
      <c r="B21" s="38">
        <v>180</v>
      </c>
      <c r="C21" s="38">
        <v>0</v>
      </c>
      <c r="D21" s="49">
        <f t="shared" si="1"/>
        <v>180</v>
      </c>
      <c r="E21" s="16">
        <v>0</v>
      </c>
      <c r="F21" s="49">
        <f t="shared" si="0"/>
        <v>0</v>
      </c>
    </row>
    <row r="22" spans="1:6" ht="12.75">
      <c r="A22" s="33" t="s">
        <v>30</v>
      </c>
      <c r="B22" s="38">
        <v>57.599999999999994</v>
      </c>
      <c r="C22" s="38">
        <v>2.1</v>
      </c>
      <c r="D22" s="49">
        <f t="shared" si="1"/>
        <v>59.699999999999996</v>
      </c>
      <c r="E22" s="16">
        <v>0</v>
      </c>
      <c r="F22" s="49">
        <f t="shared" si="0"/>
        <v>0</v>
      </c>
    </row>
    <row r="23" spans="1:6" ht="12.75">
      <c r="A23" s="33" t="s">
        <v>20</v>
      </c>
      <c r="B23" s="38">
        <v>72</v>
      </c>
      <c r="C23" s="38">
        <v>2.1</v>
      </c>
      <c r="D23" s="49">
        <f t="shared" si="1"/>
        <v>74.1</v>
      </c>
      <c r="E23" s="16">
        <v>0</v>
      </c>
      <c r="F23" s="49">
        <f t="shared" si="0"/>
        <v>0</v>
      </c>
    </row>
    <row r="24" spans="1:6" ht="15">
      <c r="A24" s="47" t="s">
        <v>56</v>
      </c>
      <c r="B24" s="51">
        <v>12</v>
      </c>
      <c r="C24" s="51">
        <v>10.5</v>
      </c>
      <c r="D24" s="52">
        <f t="shared" si="1"/>
        <v>22.5</v>
      </c>
      <c r="E24" s="48">
        <v>0</v>
      </c>
      <c r="F24" s="52">
        <f t="shared" si="0"/>
        <v>0</v>
      </c>
    </row>
    <row r="25" spans="1:6" ht="13.5" thickBot="1">
      <c r="A25" s="36" t="s">
        <v>15</v>
      </c>
      <c r="B25" s="14"/>
      <c r="C25" s="37"/>
      <c r="D25" s="37"/>
      <c r="E25" s="37"/>
      <c r="F25" s="53">
        <f>SUM(F8:F24)</f>
        <v>0</v>
      </c>
    </row>
    <row r="26" spans="1:6" ht="16.5" customHeight="1" thickTop="1">
      <c r="A26" s="35" t="s">
        <v>22</v>
      </c>
      <c r="B26" s="30" t="s">
        <v>8</v>
      </c>
      <c r="C26" s="30" t="s">
        <v>9</v>
      </c>
      <c r="D26" s="30" t="s">
        <v>1</v>
      </c>
      <c r="E26" s="4" t="s">
        <v>11</v>
      </c>
      <c r="F26" s="30" t="s">
        <v>0</v>
      </c>
    </row>
    <row r="27" spans="1:6" ht="12.75">
      <c r="A27" s="27"/>
      <c r="B27" s="27"/>
      <c r="C27" s="27"/>
      <c r="D27" s="27"/>
      <c r="E27" s="2" t="s">
        <v>21</v>
      </c>
      <c r="F27" s="27"/>
    </row>
    <row r="28" spans="1:6" ht="12.75">
      <c r="A28" s="33" t="s">
        <v>2</v>
      </c>
      <c r="B28" s="38">
        <v>52.8</v>
      </c>
      <c r="C28" s="38">
        <v>2.1</v>
      </c>
      <c r="D28" s="49">
        <f>SUM(B28+C28)</f>
        <v>54.9</v>
      </c>
      <c r="E28" s="16">
        <v>0</v>
      </c>
      <c r="F28" s="49">
        <f>SUM(D28*E28)</f>
        <v>0</v>
      </c>
    </row>
    <row r="29" spans="1:6" ht="12.75">
      <c r="A29" s="33" t="s">
        <v>3</v>
      </c>
      <c r="B29" s="38">
        <v>52.8</v>
      </c>
      <c r="C29" s="38">
        <v>2.1</v>
      </c>
      <c r="D29" s="49">
        <f>SUM(B29+C29)</f>
        <v>54.9</v>
      </c>
      <c r="E29" s="16">
        <v>0</v>
      </c>
      <c r="F29" s="49">
        <f>SUM(D29*E29)</f>
        <v>0</v>
      </c>
    </row>
    <row r="30" spans="1:6" ht="12.75">
      <c r="A30" s="33" t="s">
        <v>18</v>
      </c>
      <c r="B30" s="38">
        <v>14.399999999999999</v>
      </c>
      <c r="C30" s="38">
        <v>1.05</v>
      </c>
      <c r="D30" s="49">
        <f>SUM(B30+C30)</f>
        <v>15.45</v>
      </c>
      <c r="E30" s="16">
        <v>0</v>
      </c>
      <c r="F30" s="49">
        <f>SUM(D30*E30)</f>
        <v>0</v>
      </c>
    </row>
    <row r="31" spans="1:6" ht="15">
      <c r="A31" s="47" t="s">
        <v>4</v>
      </c>
      <c r="B31" s="54">
        <v>28.799999999999997</v>
      </c>
      <c r="C31" s="54">
        <v>2.1</v>
      </c>
      <c r="D31" s="55">
        <f>SUM(B31+C31)</f>
        <v>30.9</v>
      </c>
      <c r="E31" s="48">
        <v>0</v>
      </c>
      <c r="F31" s="52">
        <f>SUM(D31*E31)</f>
        <v>0</v>
      </c>
    </row>
    <row r="32" spans="1:6" ht="13.5" thickBot="1">
      <c r="A32" s="36" t="s">
        <v>15</v>
      </c>
      <c r="B32" s="37"/>
      <c r="C32" s="37"/>
      <c r="D32" s="37"/>
      <c r="E32" s="37"/>
      <c r="F32" s="53">
        <f>SUM(F28:F31)</f>
        <v>0</v>
      </c>
    </row>
    <row r="33" spans="1:6" ht="3.75" customHeight="1" thickTop="1">
      <c r="A33" s="64"/>
      <c r="B33" s="65"/>
      <c r="C33" s="65"/>
      <c r="D33" s="65"/>
      <c r="E33" s="65"/>
      <c r="F33" s="66"/>
    </row>
    <row r="34" spans="1:6" ht="27.75">
      <c r="A34" s="46" t="s">
        <v>60</v>
      </c>
      <c r="B34" s="30" t="s">
        <v>8</v>
      </c>
      <c r="C34" s="30" t="s">
        <v>9</v>
      </c>
      <c r="D34" s="30" t="s">
        <v>1</v>
      </c>
      <c r="E34" s="30" t="s">
        <v>11</v>
      </c>
      <c r="F34" s="30" t="s">
        <v>0</v>
      </c>
    </row>
    <row r="35" spans="1:6" ht="12.75">
      <c r="A35" s="7" t="s">
        <v>40</v>
      </c>
      <c r="B35" s="38">
        <v>180</v>
      </c>
      <c r="C35" s="38">
        <v>26.25</v>
      </c>
      <c r="D35" s="49">
        <f>SUM(B35+C35)</f>
        <v>206.25</v>
      </c>
      <c r="E35" s="16">
        <v>0</v>
      </c>
      <c r="F35" s="49">
        <f aca="true" t="shared" si="2" ref="F35:F41">SUM(D35*E35)</f>
        <v>0</v>
      </c>
    </row>
    <row r="36" spans="1:6" ht="12.75">
      <c r="A36" s="7" t="s">
        <v>41</v>
      </c>
      <c r="B36" s="38">
        <v>900</v>
      </c>
      <c r="C36" s="38">
        <v>26.25</v>
      </c>
      <c r="D36" s="49">
        <f>SUM(B36+C36)</f>
        <v>926.25</v>
      </c>
      <c r="E36" s="16">
        <v>0</v>
      </c>
      <c r="F36" s="49">
        <f t="shared" si="2"/>
        <v>0</v>
      </c>
    </row>
    <row r="37" spans="1:6" ht="12.75">
      <c r="A37" s="7" t="s">
        <v>42</v>
      </c>
      <c r="B37" s="38">
        <v>90</v>
      </c>
      <c r="C37" s="38">
        <v>26.25</v>
      </c>
      <c r="D37" s="49">
        <f>SUM(B37:C37)</f>
        <v>116.25</v>
      </c>
      <c r="E37" s="16">
        <v>0</v>
      </c>
      <c r="F37" s="49">
        <f t="shared" si="2"/>
        <v>0</v>
      </c>
    </row>
    <row r="38" spans="1:6" ht="12.75">
      <c r="A38" s="7" t="s">
        <v>43</v>
      </c>
      <c r="B38" s="38">
        <v>450</v>
      </c>
      <c r="C38" s="38">
        <v>26.25</v>
      </c>
      <c r="D38" s="49">
        <f>SUM(B38:C38)</f>
        <v>476.25</v>
      </c>
      <c r="E38" s="16">
        <v>0</v>
      </c>
      <c r="F38" s="49">
        <f t="shared" si="2"/>
        <v>0</v>
      </c>
    </row>
    <row r="39" spans="1:6" ht="12.75">
      <c r="A39" s="7" t="s">
        <v>16</v>
      </c>
      <c r="B39" s="50">
        <v>15.6</v>
      </c>
      <c r="C39" s="50">
        <v>0</v>
      </c>
      <c r="D39" s="49">
        <f>SUM(B39)</f>
        <v>15.6</v>
      </c>
      <c r="E39" s="17">
        <v>0</v>
      </c>
      <c r="F39" s="49">
        <f t="shared" si="2"/>
        <v>0</v>
      </c>
    </row>
    <row r="40" spans="1:6" ht="12.75">
      <c r="A40" s="60" t="s">
        <v>61</v>
      </c>
      <c r="B40" s="61">
        <v>30</v>
      </c>
      <c r="C40" s="73">
        <v>0</v>
      </c>
      <c r="D40" s="62">
        <f>SUM(B40)</f>
        <v>30</v>
      </c>
      <c r="E40" s="63">
        <v>0</v>
      </c>
      <c r="F40" s="62">
        <f t="shared" si="2"/>
        <v>0</v>
      </c>
    </row>
    <row r="41" spans="1:6" ht="12.75">
      <c r="A41" s="60" t="s">
        <v>62</v>
      </c>
      <c r="B41" s="61">
        <v>30</v>
      </c>
      <c r="C41" s="73">
        <v>2.1</v>
      </c>
      <c r="D41" s="62">
        <f>SUM(B41+C41)</f>
        <v>32.1</v>
      </c>
      <c r="E41" s="63">
        <v>0</v>
      </c>
      <c r="F41" s="62">
        <f t="shared" si="2"/>
        <v>0</v>
      </c>
    </row>
    <row r="42" spans="1:6" ht="12.75">
      <c r="A42" s="67" t="s">
        <v>63</v>
      </c>
      <c r="B42" s="69">
        <v>36</v>
      </c>
      <c r="C42" s="74">
        <v>2.625</v>
      </c>
      <c r="D42" s="62">
        <f>SUM(B42+C42)</f>
        <v>38.625</v>
      </c>
      <c r="E42" s="63">
        <v>0</v>
      </c>
      <c r="F42" s="62">
        <f>SUM(D42*E42)</f>
        <v>0</v>
      </c>
    </row>
    <row r="43" spans="1:6" ht="12.75">
      <c r="A43" s="67" t="s">
        <v>46</v>
      </c>
      <c r="B43" s="69">
        <v>48</v>
      </c>
      <c r="C43" s="74">
        <v>3.1500000000000004</v>
      </c>
      <c r="D43" s="62">
        <f>SUM(B43+C43)</f>
        <v>51.15</v>
      </c>
      <c r="E43" s="63">
        <v>0</v>
      </c>
      <c r="F43" s="62">
        <f>SUM(D43*E43)</f>
        <v>0</v>
      </c>
    </row>
    <row r="44" spans="1:6" ht="12.75">
      <c r="A44" s="60" t="s">
        <v>64</v>
      </c>
      <c r="B44" s="69">
        <v>36</v>
      </c>
      <c r="C44" s="74">
        <v>1.05</v>
      </c>
      <c r="D44" s="62">
        <f>SUM(B44+C44)</f>
        <v>37.05</v>
      </c>
      <c r="E44" s="63">
        <v>0</v>
      </c>
      <c r="F44" s="62">
        <f>SUM(D44*E44)</f>
        <v>0</v>
      </c>
    </row>
    <row r="45" spans="1:6" ht="12.75">
      <c r="A45" s="67" t="s">
        <v>47</v>
      </c>
      <c r="B45" s="69">
        <v>96</v>
      </c>
      <c r="C45" s="74">
        <v>0</v>
      </c>
      <c r="D45" s="62">
        <v>80</v>
      </c>
      <c r="E45" s="63">
        <v>0</v>
      </c>
      <c r="F45" s="62">
        <f>SUM(D45*E45)</f>
        <v>0</v>
      </c>
    </row>
    <row r="46" spans="1:6" ht="15">
      <c r="A46" s="68" t="s">
        <v>48</v>
      </c>
      <c r="B46" s="70">
        <v>180</v>
      </c>
      <c r="C46" s="76">
        <v>0</v>
      </c>
      <c r="D46" s="52">
        <v>150</v>
      </c>
      <c r="E46" s="48">
        <v>0</v>
      </c>
      <c r="F46" s="52">
        <f>SUM(D46*E46)</f>
        <v>0</v>
      </c>
    </row>
    <row r="47" spans="1:6" ht="13.5" thickBot="1">
      <c r="A47" s="13" t="s">
        <v>15</v>
      </c>
      <c r="B47" s="39"/>
      <c r="C47" s="39"/>
      <c r="D47" s="39"/>
      <c r="E47" s="15"/>
      <c r="F47" s="53">
        <f>SUM(F35:F46)</f>
        <v>0</v>
      </c>
    </row>
    <row r="48" spans="1:6" ht="6" customHeight="1" thickTop="1">
      <c r="A48" s="40"/>
      <c r="B48" s="27"/>
      <c r="F48" s="31"/>
    </row>
    <row r="49" spans="1:6" ht="12.75">
      <c r="A49" s="35" t="s">
        <v>5</v>
      </c>
      <c r="B49" s="35" t="s">
        <v>12</v>
      </c>
      <c r="C49" s="4"/>
      <c r="D49" s="4"/>
      <c r="E49" s="4" t="s">
        <v>11</v>
      </c>
      <c r="F49" s="30" t="s">
        <v>0</v>
      </c>
    </row>
    <row r="50" spans="1:6" ht="12.75">
      <c r="A50" s="33" t="s">
        <v>36</v>
      </c>
      <c r="B50" s="38">
        <v>38.56</v>
      </c>
      <c r="C50" s="3"/>
      <c r="D50" s="2"/>
      <c r="E50" s="16">
        <v>0</v>
      </c>
      <c r="F50" s="49">
        <f>SUM(B50*E50)</f>
        <v>0</v>
      </c>
    </row>
    <row r="51" spans="1:6" ht="12.75">
      <c r="A51" s="40"/>
      <c r="B51" s="27"/>
      <c r="F51" s="31"/>
    </row>
    <row r="52" spans="1:6" ht="12.75">
      <c r="A52" s="35" t="s">
        <v>6</v>
      </c>
      <c r="B52" s="35" t="s">
        <v>12</v>
      </c>
      <c r="C52" s="4"/>
      <c r="D52" s="4"/>
      <c r="E52" s="4" t="s">
        <v>11</v>
      </c>
      <c r="F52" s="30" t="s">
        <v>0</v>
      </c>
    </row>
    <row r="53" spans="1:6" ht="12.75">
      <c r="A53" s="33" t="s">
        <v>37</v>
      </c>
      <c r="B53" s="50">
        <v>35.27</v>
      </c>
      <c r="C53" s="12"/>
      <c r="D53" s="2"/>
      <c r="E53" s="17">
        <v>0</v>
      </c>
      <c r="F53" s="49">
        <f>SUM(B53*E53)</f>
        <v>0</v>
      </c>
    </row>
    <row r="54" spans="1:6" ht="12.75">
      <c r="A54" s="33"/>
      <c r="B54" s="20"/>
      <c r="C54" s="12"/>
      <c r="D54" s="2"/>
      <c r="E54" s="10"/>
      <c r="F54" s="28"/>
    </row>
    <row r="55" spans="1:6" ht="12.75">
      <c r="A55" s="8" t="s">
        <v>65</v>
      </c>
      <c r="B55" s="35" t="s">
        <v>12</v>
      </c>
      <c r="C55" s="12"/>
      <c r="D55" s="2"/>
      <c r="E55" s="4" t="s">
        <v>11</v>
      </c>
      <c r="F55" s="30" t="s">
        <v>0</v>
      </c>
    </row>
    <row r="56" spans="1:6" ht="12.75">
      <c r="A56" s="7" t="s">
        <v>37</v>
      </c>
      <c r="B56" s="75">
        <v>22.96</v>
      </c>
      <c r="C56" s="12"/>
      <c r="D56" s="2"/>
      <c r="E56" s="17">
        <v>0</v>
      </c>
      <c r="F56" s="49">
        <f>SUM(B56*E56)</f>
        <v>0</v>
      </c>
    </row>
    <row r="57" spans="1:6" ht="12.75">
      <c r="A57" s="33"/>
      <c r="B57" s="20"/>
      <c r="C57" s="12"/>
      <c r="D57" s="2"/>
      <c r="E57" s="10"/>
      <c r="F57" s="28"/>
    </row>
    <row r="58" spans="1:6" ht="12.75">
      <c r="A58" s="35" t="s">
        <v>13</v>
      </c>
      <c r="B58" s="35" t="s">
        <v>12</v>
      </c>
      <c r="C58" s="12"/>
      <c r="D58" s="2"/>
      <c r="E58" s="4" t="s">
        <v>11</v>
      </c>
      <c r="F58" s="30" t="s">
        <v>0</v>
      </c>
    </row>
    <row r="59" spans="1:6" ht="12.75">
      <c r="A59" s="33" t="s">
        <v>36</v>
      </c>
      <c r="B59" s="56">
        <v>0</v>
      </c>
      <c r="C59" s="12"/>
      <c r="D59" s="2"/>
      <c r="E59" s="17">
        <v>0</v>
      </c>
      <c r="F59" s="57">
        <f>SUM(B59*E59)</f>
        <v>0</v>
      </c>
    </row>
    <row r="60" spans="1:6" ht="12.75">
      <c r="A60" s="33"/>
      <c r="B60" s="12"/>
      <c r="C60" s="12"/>
      <c r="D60" s="2"/>
      <c r="E60" s="10"/>
      <c r="F60" s="28"/>
    </row>
    <row r="61" spans="1:6" ht="12.75">
      <c r="A61" s="35" t="s">
        <v>38</v>
      </c>
      <c r="B61" s="8" t="s">
        <v>12</v>
      </c>
      <c r="C61" s="12"/>
      <c r="D61" s="2"/>
      <c r="E61" s="4" t="s">
        <v>11</v>
      </c>
      <c r="F61" s="30" t="s">
        <v>0</v>
      </c>
    </row>
    <row r="62" spans="1:6" ht="12.75">
      <c r="A62" s="33" t="s">
        <v>36</v>
      </c>
      <c r="B62" s="56">
        <v>0</v>
      </c>
      <c r="C62" s="12"/>
      <c r="D62" s="2"/>
      <c r="E62" s="17">
        <v>0</v>
      </c>
      <c r="F62" s="57">
        <f>SUM(B62*E62)</f>
        <v>0</v>
      </c>
    </row>
    <row r="63" spans="1:6" ht="12.75">
      <c r="A63" s="27"/>
      <c r="F63" s="27"/>
    </row>
    <row r="64" spans="1:6" ht="15.75" thickBot="1">
      <c r="A64" s="44" t="s">
        <v>7</v>
      </c>
      <c r="F64" s="53">
        <f>SUM(F25+F32+F47+F50+F53+F56+F59+F62)</f>
        <v>0</v>
      </c>
    </row>
    <row r="65" spans="1:6" ht="9" customHeight="1" thickTop="1">
      <c r="A65" s="9"/>
      <c r="B65" s="6"/>
      <c r="C65" s="6"/>
      <c r="D65" s="6"/>
      <c r="E65" s="6"/>
      <c r="F65" s="32"/>
    </row>
    <row r="66" spans="1:6" ht="15.75">
      <c r="A66" s="9"/>
      <c r="B66" s="5" t="s">
        <v>39</v>
      </c>
      <c r="C66" s="6"/>
      <c r="D66" s="6"/>
      <c r="E66" s="6"/>
      <c r="F66" s="32"/>
    </row>
    <row r="67" spans="1:6" ht="6.75" customHeight="1">
      <c r="A67" s="9"/>
      <c r="B67" s="5"/>
      <c r="C67" s="6"/>
      <c r="D67" s="6"/>
      <c r="E67" s="6"/>
      <c r="F67" s="32"/>
    </row>
    <row r="68" spans="4:6" ht="12.75">
      <c r="D68" s="31" t="s">
        <v>14</v>
      </c>
      <c r="E68" s="31" t="s">
        <v>10</v>
      </c>
      <c r="F68" s="31" t="s">
        <v>1</v>
      </c>
    </row>
    <row r="69" spans="4:6" ht="6" customHeight="1">
      <c r="D69" s="31"/>
      <c r="E69" s="27"/>
      <c r="F69" s="31"/>
    </row>
    <row r="70" spans="1:6" ht="12.75">
      <c r="A70" s="7" t="s">
        <v>66</v>
      </c>
      <c r="B70" s="19"/>
      <c r="D70" s="41">
        <f>(B8*E8)+(B9*E9)+(B10*E10)+(B11*E11)+(B12*E12)+(B13*E13)+(B14*E14)+(B15*E15)+(B16*E16)+(B17*E17)+(B18*E18)+(B21*E21)+(B22*E22)+(B23*E23)+(B24*E24)+(B28*E28)+(B29*E29)+(B30*E30)+(B31*E31)</f>
        <v>0</v>
      </c>
      <c r="E70" s="43">
        <v>0.5</v>
      </c>
      <c r="F70" s="28">
        <f>SUM(D70*E70)</f>
        <v>0</v>
      </c>
    </row>
    <row r="71" spans="1:6" ht="12.75">
      <c r="A71" s="7" t="s">
        <v>49</v>
      </c>
      <c r="B71" s="19"/>
      <c r="D71" s="41">
        <f>(B8*E8)+(B9*E9)+(B10*E10)+(B11*E11)+(B12*E12)+(B13*E13)+(B14*E14)+(B15*E15)+(B16*E16)+(B17*E17)+(B18*E18)+(B21*E21)+(B22*E22)+(B23*E23)+(B24*E24)+(B28*E28)+(B29*E29)+(B30*E30)+(B31*E31)</f>
        <v>0</v>
      </c>
      <c r="E71" s="43">
        <v>0.45</v>
      </c>
      <c r="F71" s="28">
        <f>SUM(D71*E71)</f>
        <v>0</v>
      </c>
    </row>
    <row r="72" spans="1:6" ht="12.75">
      <c r="A72" s="7" t="s">
        <v>50</v>
      </c>
      <c r="D72" s="41">
        <f>(B8*E8)+(B9*E9)+(B10*E10)+(B11*E11)+(B12*E12)+(B13*E13)+(B14*E14)+(B15*E15)+(B16*E16)+(B17*E17)+(B18*E18)+(B21*E21)+(B22*E22)+(B23*E23)+(B24*E24)+(B28*E28)+(B29*E29)+(B30*E30)+(B31*E31)</f>
        <v>0</v>
      </c>
      <c r="E72" s="43">
        <v>0.05</v>
      </c>
      <c r="F72" s="28">
        <f>SUM(D72*E72)</f>
        <v>0</v>
      </c>
    </row>
    <row r="73" spans="1:6" ht="12.75">
      <c r="A73" s="7" t="s">
        <v>54</v>
      </c>
      <c r="D73" s="42">
        <f>(C8*E8)+(C9*E9)+(C10*E10)+(C11*E11)+(C12*E12)+(C13*E13)+(C14*E14)+(C15*E15)+(C16*E16)+(C17*E17)+(C18*E18)+(C21*E21)+(C22*E22)+(C23*E23)+(C24*E24)+(C28*E28)+(C29*E29)+(C30*E30)+(C31*E31)+(C35*E35)+(C36*E36)+(C37*E37)+(C38*E38)+(C41*E41)+(C42*E42)+(C43*E43)+(C44*E44)</f>
        <v>0</v>
      </c>
      <c r="E73" s="27"/>
      <c r="F73" s="28">
        <f>SUM(D73)</f>
        <v>0</v>
      </c>
    </row>
    <row r="74" spans="1:6" ht="12.75">
      <c r="A74" s="7" t="s">
        <v>51</v>
      </c>
      <c r="D74" s="42">
        <f>SUM(F50+F59+F62)</f>
        <v>0</v>
      </c>
      <c r="E74" s="27"/>
      <c r="F74" s="28">
        <f>SUM(D74)</f>
        <v>0</v>
      </c>
    </row>
    <row r="75" spans="1:6" ht="12.75">
      <c r="A75" s="33" t="s">
        <v>52</v>
      </c>
      <c r="B75" s="27"/>
      <c r="C75" s="27"/>
      <c r="D75" s="20">
        <f>SUM(F53)</f>
        <v>0</v>
      </c>
      <c r="E75" s="27"/>
      <c r="F75" s="28">
        <f>SUM(D75)</f>
        <v>0</v>
      </c>
    </row>
    <row r="76" spans="1:6" ht="12.75">
      <c r="A76" s="33" t="s">
        <v>68</v>
      </c>
      <c r="B76" s="27"/>
      <c r="C76" s="27"/>
      <c r="D76" s="20">
        <f>SUM(F56)</f>
        <v>0</v>
      </c>
      <c r="E76" s="27"/>
      <c r="F76" s="28">
        <f>SUM(D76)</f>
        <v>0</v>
      </c>
    </row>
    <row r="77" spans="1:6" ht="12.75" customHeight="1">
      <c r="A77" s="71" t="s">
        <v>53</v>
      </c>
      <c r="B77" s="27"/>
      <c r="C77" s="27"/>
      <c r="D77" s="20">
        <f>SUM(F39)</f>
        <v>0</v>
      </c>
      <c r="E77" s="27"/>
      <c r="F77" s="28">
        <f>SUM(D77)</f>
        <v>0</v>
      </c>
    </row>
    <row r="78" spans="1:6" ht="12.75">
      <c r="A78" s="33" t="s">
        <v>67</v>
      </c>
      <c r="B78" s="27"/>
      <c r="C78" s="27"/>
      <c r="D78" s="20">
        <f>SUM(B35*E35)+(B36*E36)+(B37*E37)+(B38*E38)+(B40*E40)+(B41*E41)+(B42*E42)+(B43*E43)+(B44*E44)+(B45*E45)+(B46*E46)</f>
        <v>0</v>
      </c>
      <c r="E78" s="45">
        <v>0.9</v>
      </c>
      <c r="F78" s="28">
        <f>SUM(D78*E78)</f>
        <v>0</v>
      </c>
    </row>
    <row r="79" spans="1:6" ht="12.75">
      <c r="A79" s="33" t="s">
        <v>55</v>
      </c>
      <c r="B79" s="27"/>
      <c r="C79" s="27"/>
      <c r="D79" s="20">
        <f>SUM(B35*E35)+(B36*E36)+(B37*E37)+(B38*E38)+(B40*E40)+(B41*E41)+(B42*E42)+(B43*E43)+(B44*E44)+(B45*E45)+(B46*E46)</f>
        <v>0</v>
      </c>
      <c r="E79" s="45">
        <v>0.1</v>
      </c>
      <c r="F79" s="28">
        <f>SUM(D79*E79)</f>
        <v>0</v>
      </c>
    </row>
    <row r="80" spans="4:5" ht="6" customHeight="1">
      <c r="D80" s="11"/>
      <c r="E80" s="27"/>
    </row>
    <row r="81" spans="2:6" ht="13.5" thickBot="1">
      <c r="B81" s="2" t="s">
        <v>17</v>
      </c>
      <c r="F81" s="29">
        <f>SUM(F70:F79)</f>
        <v>0</v>
      </c>
    </row>
    <row r="82" ht="13.5" thickTop="1">
      <c r="A82" s="72" t="s">
        <v>72</v>
      </c>
    </row>
  </sheetData>
  <sheetProtection/>
  <printOptions/>
  <pageMargins left="0.25" right="0.25" top="0.25" bottom="0.25" header="0.25" footer="0.25"/>
  <pageSetup fitToHeight="1" fitToWidth="1" horizontalDpi="300" verticalDpi="300" orientation="portrait" scale="77" r:id="rId1"/>
  <ignoredErrors>
    <ignoredError sqref="D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Brevard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D. Langdorf</dc:creator>
  <cp:keywords/>
  <dc:description/>
  <cp:lastModifiedBy>Rowe.Sherriane@Self-Insured Risk</cp:lastModifiedBy>
  <cp:lastPrinted>2016-06-30T13:12:37Z</cp:lastPrinted>
  <dcterms:created xsi:type="dcterms:W3CDTF">2002-02-05T15:00:03Z</dcterms:created>
  <dcterms:modified xsi:type="dcterms:W3CDTF">2022-06-22T14:56:01Z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0x01010007D14D8C4EC1CE459AF9AA4FED88A39B</vt:lpwstr>
  </property>
</Properties>
</file>