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obson\Documents\Financial Transparency\"/>
    </mc:Choice>
  </mc:AlternateContent>
  <xr:revisionPtr revIDLastSave="0" documentId="13_ncr:1_{63987ABD-108A-4370-98C1-A37B48F3F5BC}" xr6:coauthVersionLast="47" xr6:coauthVersionMax="47" xr10:uidLastSave="{00000000-0000-0000-0000-000000000000}"/>
  <bookViews>
    <workbookView xWindow="-28920" yWindow="-75" windowWidth="29040" windowHeight="15720" xr2:uid="{C58A54E9-B37B-4071-8125-075DBBBCD8FA}"/>
  </bookViews>
  <sheets>
    <sheet name="Q1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1" l="1"/>
  <c r="F57" i="1"/>
  <c r="F58" i="1" s="1"/>
  <c r="G58" i="1" s="1"/>
  <c r="D57" i="1"/>
  <c r="G56" i="1"/>
  <c r="G55" i="1"/>
  <c r="D52" i="1"/>
  <c r="F51" i="1"/>
  <c r="F52" i="1" s="1"/>
  <c r="G52" i="1" s="1"/>
  <c r="D51" i="1"/>
  <c r="G50" i="1"/>
  <c r="G49" i="1"/>
  <c r="F46" i="1"/>
  <c r="G46" i="1" s="1"/>
  <c r="F45" i="1"/>
  <c r="D45" i="1"/>
  <c r="D46" i="1" s="1"/>
  <c r="G44" i="1"/>
  <c r="G43" i="1"/>
  <c r="F40" i="1"/>
  <c r="F39" i="1"/>
  <c r="D39" i="1"/>
  <c r="D40" i="1" s="1"/>
  <c r="G38" i="1"/>
  <c r="G37" i="1"/>
  <c r="F33" i="1"/>
  <c r="F34" i="1" s="1"/>
  <c r="D33" i="1"/>
  <c r="D34" i="1" s="1"/>
  <c r="G32" i="1"/>
  <c r="G31" i="1"/>
  <c r="F27" i="1"/>
  <c r="D27" i="1"/>
  <c r="G26" i="1"/>
  <c r="G25" i="1"/>
  <c r="F21" i="1"/>
  <c r="F22" i="1" s="1"/>
  <c r="D21" i="1"/>
  <c r="D22" i="1" s="1"/>
  <c r="G20" i="1"/>
  <c r="G19" i="1"/>
  <c r="F15" i="1"/>
  <c r="F16" i="1" s="1"/>
  <c r="D15" i="1"/>
  <c r="D16" i="1" s="1"/>
  <c r="G14" i="1"/>
  <c r="G13" i="1"/>
  <c r="F10" i="1"/>
  <c r="G10" i="1" s="1"/>
  <c r="D10" i="1"/>
  <c r="F6" i="1"/>
  <c r="E6" i="1"/>
  <c r="D6" i="1"/>
  <c r="G5" i="1"/>
  <c r="G4" i="1"/>
  <c r="G16" i="1" l="1"/>
  <c r="G34" i="1"/>
  <c r="G22" i="1"/>
  <c r="G40" i="1"/>
  <c r="H6" i="1" l="1"/>
  <c r="H10" i="1"/>
  <c r="H15" i="1"/>
  <c r="H16" i="1" s="1"/>
  <c r="J4" i="1"/>
  <c r="J5" i="1"/>
  <c r="I6" i="1"/>
  <c r="I10" i="1"/>
  <c r="J13" i="1"/>
  <c r="J14" i="1"/>
  <c r="I15" i="1"/>
  <c r="I16" i="1" s="1"/>
  <c r="J10" i="1" l="1"/>
  <c r="J16" i="1"/>
  <c r="I51" i="1"/>
  <c r="I57" i="1" l="1"/>
  <c r="I58" i="1" s="1"/>
  <c r="H57" i="1"/>
  <c r="H58" i="1" s="1"/>
  <c r="J56" i="1"/>
  <c r="J55" i="1"/>
  <c r="I52" i="1"/>
  <c r="H51" i="1"/>
  <c r="H52" i="1" s="1"/>
  <c r="J50" i="1"/>
  <c r="J49" i="1"/>
  <c r="I45" i="1"/>
  <c r="I46" i="1" s="1"/>
  <c r="H45" i="1"/>
  <c r="H46" i="1" s="1"/>
  <c r="J44" i="1"/>
  <c r="J43" i="1"/>
  <c r="I39" i="1"/>
  <c r="I40" i="1" s="1"/>
  <c r="H39" i="1"/>
  <c r="H40" i="1" s="1"/>
  <c r="J38" i="1"/>
  <c r="J37" i="1"/>
  <c r="I33" i="1"/>
  <c r="I34" i="1" s="1"/>
  <c r="H33" i="1"/>
  <c r="H34" i="1" s="1"/>
  <c r="J32" i="1"/>
  <c r="J31" i="1"/>
  <c r="I27" i="1"/>
  <c r="H27" i="1"/>
  <c r="J26" i="1"/>
  <c r="J25" i="1"/>
  <c r="I21" i="1"/>
  <c r="I22" i="1" s="1"/>
  <c r="H21" i="1"/>
  <c r="H22" i="1" s="1"/>
  <c r="J20" i="1"/>
  <c r="J19" i="1"/>
  <c r="J58" i="1" l="1"/>
  <c r="J40" i="1"/>
  <c r="J52" i="1"/>
  <c r="J46" i="1"/>
  <c r="J34" i="1"/>
  <c r="J22" i="1"/>
</calcChain>
</file>

<file path=xl/sharedStrings.xml><?xml version="1.0" encoding="utf-8"?>
<sst xmlns="http://schemas.openxmlformats.org/spreadsheetml/2006/main" count="69" uniqueCount="28">
  <si>
    <t>Fund #</t>
  </si>
  <si>
    <t>Description</t>
  </si>
  <si>
    <t>Actual</t>
  </si>
  <si>
    <t>% Annual Budget</t>
  </si>
  <si>
    <t>General</t>
  </si>
  <si>
    <t>Beginning Fund Balance</t>
  </si>
  <si>
    <t>Total Revenues</t>
  </si>
  <si>
    <t>Total Expenditures</t>
  </si>
  <si>
    <t>Net</t>
  </si>
  <si>
    <t>Multi-Year Obligations</t>
  </si>
  <si>
    <t>Tabor 3%</t>
  </si>
  <si>
    <t>12% Reserve</t>
  </si>
  <si>
    <t>Ending Fund Balance After Reserves</t>
  </si>
  <si>
    <t>HRA</t>
  </si>
  <si>
    <t>Ending Fund Balance</t>
  </si>
  <si>
    <t>Food Service</t>
  </si>
  <si>
    <t>Grants</t>
  </si>
  <si>
    <t>Pupil Activities</t>
  </si>
  <si>
    <t>SECC</t>
  </si>
  <si>
    <t>Bond</t>
  </si>
  <si>
    <t>Capital Reserve</t>
  </si>
  <si>
    <t>Scholarships</t>
  </si>
  <si>
    <t>YTD Actual</t>
  </si>
  <si>
    <t>Budget</t>
  </si>
  <si>
    <t>Current Year (FY25-26)</t>
  </si>
  <si>
    <t>Current Year (FY24-25)</t>
  </si>
  <si>
    <t>Amend Budget</t>
  </si>
  <si>
    <t>Quarter 4 (Oct - Dec)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</si>
</sst>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2" fillId="0" borderId="0" xfId="0" applyFont="1"/>
    <xf numFmtId="9" fontId="0" fillId="0" borderId="0" xfId="2" applyFont="1"/>
    <xf numFmtId="44" fontId="0" fillId="0" borderId="0" xfId="1" applyFont="1"/>
    <xf numFmtId="0" fontId="2" fillId="0" borderId="0" xfId="0" applyFont="1" applyAlignment="1">
      <alignment horizontal="center"/>
    </xf>
    <xf numFmtId="44" fontId="2" fillId="0" borderId="0" xfId="1" applyFont="1" applyFill="1" applyAlignment="1">
      <alignment horizontal="center"/>
    </xf>
    <xf numFmtId="9" fontId="2" fillId="0" borderId="0" xfId="2" applyFont="1" applyFill="1" applyAlignment="1">
      <alignment horizontal="center" wrapText="1"/>
    </xf>
    <xf numFmtId="44" fontId="1" fillId="0" borderId="0" xfId="1" applyFont="1" applyFill="1"/>
    <xf numFmtId="9" fontId="0" fillId="0" borderId="0" xfId="2" applyFont="1" applyFill="1"/>
    <xf numFmtId="0" fontId="0" fillId="0" borderId="0" xfId="0" applyAlignment="1">
      <alignment horizontal="right"/>
    </xf>
    <xf numFmtId="44" fontId="0" fillId="0" borderId="0" xfId="1" applyFont="1" applyFill="1"/>
    <xf numFmtId="164" fontId="2" fillId="0" borderId="0" xfId="1" applyNumberFormat="1" applyFont="1" applyFill="1"/>
    <xf numFmtId="164" fontId="2" fillId="0" borderId="0" xfId="1" applyNumberFormat="1" applyFont="1" applyFill="1" applyAlignment="1">
      <alignment horizontal="center"/>
    </xf>
    <xf numFmtId="164" fontId="1" fillId="0" borderId="0" xfId="1" applyNumberFormat="1" applyFont="1" applyFill="1"/>
    <xf numFmtId="164" fontId="3" fillId="0" borderId="0" xfId="1" applyNumberFormat="1" applyFont="1" applyFill="1" applyAlignment="1">
      <alignment horizontal="right" vertical="top"/>
    </xf>
    <xf numFmtId="164" fontId="0" fillId="0" borderId="0" xfId="1" applyNumberFormat="1" applyFont="1"/>
    <xf numFmtId="164" fontId="0" fillId="0" borderId="0" xfId="1" applyNumberFormat="1" applyFont="1" applyFill="1"/>
    <xf numFmtId="44" fontId="2" fillId="0" borderId="0" xfId="1" applyFont="1"/>
    <xf numFmtId="164" fontId="0" fillId="0" borderId="0" xfId="0" applyNumberFormat="1"/>
  </cellXfs>
  <cellStyles count="4">
    <cellStyle name="Comma 2" xfId="3" xr:uid="{05EFF374-F861-4683-826F-C9472ABAFA1E}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7DDB-6738-4C5E-A5FC-DC38142BED49}">
  <dimension ref="A1:J106"/>
  <sheetViews>
    <sheetView tabSelected="1" zoomScaleNormal="100" workbookViewId="0">
      <selection activeCell="Q51" sqref="Q51"/>
    </sheetView>
  </sheetViews>
  <sheetFormatPr defaultRowHeight="15" x14ac:dyDescent="0.25"/>
  <cols>
    <col min="1" max="1" width="6.85546875" bestFit="1" customWidth="1"/>
    <col min="2" max="2" width="14.85546875" bestFit="1" customWidth="1"/>
    <col min="3" max="3" width="33.28515625" bestFit="1" customWidth="1"/>
    <col min="4" max="4" width="22.85546875" style="16" bestFit="1" customWidth="1"/>
    <col min="5" max="5" width="14.7109375" style="3" hidden="1" customWidth="1"/>
    <col min="6" max="6" width="16.5703125" style="15" bestFit="1" customWidth="1"/>
    <col min="7" max="7" width="9.140625" style="2"/>
    <col min="8" max="8" width="22.7109375" style="16" bestFit="1" customWidth="1"/>
    <col min="9" max="9" width="15.28515625" style="15" bestFit="1" customWidth="1"/>
    <col min="10" max="10" width="7.28515625" style="2" bestFit="1" customWidth="1"/>
  </cols>
  <sheetData>
    <row r="1" spans="1:10" x14ac:dyDescent="0.25">
      <c r="C1" s="1" t="s">
        <v>27</v>
      </c>
      <c r="D1" s="11" t="s">
        <v>25</v>
      </c>
      <c r="E1" s="17"/>
      <c r="H1" s="11" t="s">
        <v>24</v>
      </c>
    </row>
    <row r="2" spans="1:10" s="4" customFormat="1" ht="45" x14ac:dyDescent="0.25">
      <c r="A2" s="4" t="s">
        <v>0</v>
      </c>
      <c r="B2" s="4" t="s">
        <v>1</v>
      </c>
      <c r="D2" s="12" t="s">
        <v>23</v>
      </c>
      <c r="E2" s="5" t="s">
        <v>26</v>
      </c>
      <c r="F2" s="12" t="s">
        <v>22</v>
      </c>
      <c r="G2" s="6" t="s">
        <v>3</v>
      </c>
      <c r="H2" s="12" t="s">
        <v>23</v>
      </c>
      <c r="I2" s="12" t="s">
        <v>2</v>
      </c>
      <c r="J2" s="6" t="s">
        <v>3</v>
      </c>
    </row>
    <row r="3" spans="1:10" x14ac:dyDescent="0.25">
      <c r="A3" s="1">
        <v>10</v>
      </c>
      <c r="B3" s="1" t="s">
        <v>4</v>
      </c>
      <c r="C3" t="s">
        <v>5</v>
      </c>
      <c r="D3" s="13">
        <v>5692911.0499999998</v>
      </c>
      <c r="E3" s="7"/>
      <c r="F3" s="13">
        <v>5692911.0499999998</v>
      </c>
      <c r="G3" s="8"/>
      <c r="H3" s="13">
        <v>5268746</v>
      </c>
      <c r="I3" s="13">
        <v>6571715</v>
      </c>
      <c r="J3" s="8"/>
    </row>
    <row r="4" spans="1:10" x14ac:dyDescent="0.25">
      <c r="C4" t="s">
        <v>6</v>
      </c>
      <c r="D4" s="14">
        <v>18458889</v>
      </c>
      <c r="E4" s="7"/>
      <c r="F4" s="14">
        <v>5025714.08</v>
      </c>
      <c r="G4" s="8">
        <f>F4/D4</f>
        <v>0.27226525280042585</v>
      </c>
      <c r="H4" s="14">
        <v>18852342</v>
      </c>
      <c r="I4" s="14">
        <v>4754646</v>
      </c>
      <c r="J4" s="8">
        <f>I4/H4</f>
        <v>0.25220452716166514</v>
      </c>
    </row>
    <row r="5" spans="1:10" x14ac:dyDescent="0.25">
      <c r="C5" t="s">
        <v>7</v>
      </c>
      <c r="D5" s="14">
        <v>19111028</v>
      </c>
      <c r="E5" s="7"/>
      <c r="F5" s="14">
        <v>7908369.4900000002</v>
      </c>
      <c r="G5" s="8">
        <f>F5/D5</f>
        <v>0.41381183105377695</v>
      </c>
      <c r="H5" s="14">
        <v>19883526</v>
      </c>
      <c r="I5" s="14">
        <v>8813747</v>
      </c>
      <c r="J5" s="8">
        <f>I5/H5</f>
        <v>0.44326881459556017</v>
      </c>
    </row>
    <row r="6" spans="1:10" x14ac:dyDescent="0.25">
      <c r="C6" s="9" t="s">
        <v>8</v>
      </c>
      <c r="D6" s="13">
        <f t="shared" ref="D6:F6" si="0">D4-D5</f>
        <v>-652139</v>
      </c>
      <c r="E6" s="7">
        <f t="shared" si="0"/>
        <v>0</v>
      </c>
      <c r="F6" s="13">
        <f t="shared" si="0"/>
        <v>-2882655.41</v>
      </c>
      <c r="G6" s="8"/>
      <c r="H6" s="13">
        <f t="shared" ref="H6:I6" si="1">H4-H5</f>
        <v>-1031184</v>
      </c>
      <c r="I6" s="13">
        <f t="shared" si="1"/>
        <v>-4059101</v>
      </c>
      <c r="J6" s="8"/>
    </row>
    <row r="7" spans="1:10" x14ac:dyDescent="0.25">
      <c r="C7" t="s">
        <v>9</v>
      </c>
      <c r="D7" s="13">
        <v>577000</v>
      </c>
      <c r="E7" s="7"/>
      <c r="F7" s="13">
        <v>577000</v>
      </c>
      <c r="G7" s="8"/>
      <c r="H7" s="13">
        <v>577000</v>
      </c>
      <c r="I7" s="13">
        <v>381700</v>
      </c>
      <c r="J7" s="8"/>
    </row>
    <row r="8" spans="1:10" x14ac:dyDescent="0.25">
      <c r="C8" t="s">
        <v>10</v>
      </c>
      <c r="D8" s="13">
        <v>638706</v>
      </c>
      <c r="E8" s="7"/>
      <c r="F8" s="13">
        <v>638706</v>
      </c>
      <c r="G8" s="8"/>
      <c r="H8" s="13">
        <v>638704</v>
      </c>
      <c r="I8" s="13">
        <v>670000</v>
      </c>
      <c r="J8" s="8"/>
    </row>
    <row r="9" spans="1:10" x14ac:dyDescent="0.25">
      <c r="C9" t="s">
        <v>11</v>
      </c>
      <c r="D9" s="13">
        <v>2554823</v>
      </c>
      <c r="E9" s="7"/>
      <c r="F9" s="13">
        <v>2554823</v>
      </c>
      <c r="G9" s="8"/>
      <c r="H9" s="13">
        <v>2554823</v>
      </c>
      <c r="I9" s="13">
        <v>2671000</v>
      </c>
      <c r="J9" s="8"/>
    </row>
    <row r="10" spans="1:10" x14ac:dyDescent="0.25">
      <c r="C10" s="9" t="s">
        <v>12</v>
      </c>
      <c r="D10" s="13">
        <f>D3+D4-D5-D7-D8-D9</f>
        <v>1270243.0500000007</v>
      </c>
      <c r="E10" s="7"/>
      <c r="F10" s="13">
        <f>F3+F4-F5-F7-F8-F9</f>
        <v>-960273.36000000127</v>
      </c>
      <c r="G10" s="8">
        <f>F10/D10</f>
        <v>-0.75597607875122852</v>
      </c>
      <c r="H10" s="13">
        <f>H3+H4-H5-H7-H8-H9</f>
        <v>467035</v>
      </c>
      <c r="I10" s="13">
        <f>I3+I4-I5-I7-I8-I9</f>
        <v>-1210086</v>
      </c>
      <c r="J10" s="8">
        <f>I10/H10</f>
        <v>-2.5909963921333521</v>
      </c>
    </row>
    <row r="11" spans="1:10" x14ac:dyDescent="0.25">
      <c r="D11" s="13"/>
      <c r="E11" s="7"/>
      <c r="F11" s="13"/>
      <c r="G11" s="8"/>
      <c r="H11" s="13"/>
      <c r="I11" s="13"/>
      <c r="J11" s="8"/>
    </row>
    <row r="12" spans="1:10" x14ac:dyDescent="0.25">
      <c r="A12" s="1">
        <v>16</v>
      </c>
      <c r="B12" s="1" t="s">
        <v>13</v>
      </c>
      <c r="C12" t="s">
        <v>5</v>
      </c>
      <c r="D12" s="14">
        <v>227974.36</v>
      </c>
      <c r="E12" s="7"/>
      <c r="F12" s="14">
        <v>227974.36</v>
      </c>
      <c r="G12" s="8"/>
      <c r="H12" s="14">
        <v>227974</v>
      </c>
      <c r="I12" s="14">
        <v>87280</v>
      </c>
      <c r="J12" s="8"/>
    </row>
    <row r="13" spans="1:10" x14ac:dyDescent="0.25">
      <c r="C13" t="s">
        <v>6</v>
      </c>
      <c r="D13" s="13">
        <v>65</v>
      </c>
      <c r="E13" s="7"/>
      <c r="F13" s="14">
        <v>4928.63</v>
      </c>
      <c r="G13" s="8">
        <f>F13/D13</f>
        <v>75.825076923076921</v>
      </c>
      <c r="H13" s="13">
        <v>2000</v>
      </c>
      <c r="I13" s="14">
        <v>893</v>
      </c>
      <c r="J13" s="8">
        <f>I13/H13</f>
        <v>0.44650000000000001</v>
      </c>
    </row>
    <row r="14" spans="1:10" x14ac:dyDescent="0.25">
      <c r="C14" t="s">
        <v>7</v>
      </c>
      <c r="D14" s="13">
        <v>76900</v>
      </c>
      <c r="E14" s="7"/>
      <c r="F14" s="14">
        <v>60771.53</v>
      </c>
      <c r="G14" s="8">
        <f>F14/D14</f>
        <v>0.79026697009102731</v>
      </c>
      <c r="H14" s="13">
        <v>56900</v>
      </c>
      <c r="I14" s="14">
        <v>15687</v>
      </c>
      <c r="J14" s="8">
        <f>I14/H14</f>
        <v>0.27569420035149383</v>
      </c>
    </row>
    <row r="15" spans="1:10" x14ac:dyDescent="0.25">
      <c r="C15" s="9" t="s">
        <v>8</v>
      </c>
      <c r="D15" s="13">
        <f>D13-D14</f>
        <v>-76835</v>
      </c>
      <c r="E15" s="7"/>
      <c r="F15" s="13">
        <f>F13-F14</f>
        <v>-55842.9</v>
      </c>
      <c r="G15" s="8"/>
      <c r="H15" s="13">
        <f>H13-H14</f>
        <v>-54900</v>
      </c>
      <c r="I15" s="13">
        <f>I13-I14</f>
        <v>-14794</v>
      </c>
      <c r="J15" s="8"/>
    </row>
    <row r="16" spans="1:10" x14ac:dyDescent="0.25">
      <c r="C16" t="s">
        <v>14</v>
      </c>
      <c r="D16" s="13">
        <f>D12+D15</f>
        <v>151139.35999999999</v>
      </c>
      <c r="E16" s="7"/>
      <c r="F16" s="13">
        <f>F12+F15</f>
        <v>172131.46</v>
      </c>
      <c r="G16" s="8">
        <f>F16/D16</f>
        <v>1.1388923441253158</v>
      </c>
      <c r="H16" s="13">
        <f>H12+H15</f>
        <v>173074</v>
      </c>
      <c r="I16" s="13">
        <f>I12+I15</f>
        <v>72486</v>
      </c>
      <c r="J16" s="8">
        <f>I16/H16</f>
        <v>0.4188150733212383</v>
      </c>
    </row>
    <row r="17" spans="1:10" x14ac:dyDescent="0.25">
      <c r="D17" s="13"/>
      <c r="E17" s="7"/>
      <c r="F17" s="13"/>
      <c r="G17" s="8"/>
      <c r="H17" s="13"/>
      <c r="I17" s="13"/>
      <c r="J17" s="8"/>
    </row>
    <row r="18" spans="1:10" x14ac:dyDescent="0.25">
      <c r="A18" s="1">
        <v>21</v>
      </c>
      <c r="B18" s="1" t="s">
        <v>15</v>
      </c>
      <c r="C18" t="s">
        <v>5</v>
      </c>
      <c r="D18" s="14">
        <v>37337.9</v>
      </c>
      <c r="E18" s="7"/>
      <c r="F18" s="14">
        <v>37337.9</v>
      </c>
      <c r="G18" s="8"/>
      <c r="H18" s="14">
        <v>37338</v>
      </c>
      <c r="I18" s="14">
        <v>36724</v>
      </c>
      <c r="J18" s="8"/>
    </row>
    <row r="19" spans="1:10" x14ac:dyDescent="0.25">
      <c r="C19" t="s">
        <v>6</v>
      </c>
      <c r="D19" s="14">
        <v>976119.4</v>
      </c>
      <c r="E19" s="7"/>
      <c r="F19" s="14">
        <v>222570.49</v>
      </c>
      <c r="G19" s="8">
        <f>F19/D19</f>
        <v>0.228015640299742</v>
      </c>
      <c r="H19" s="14">
        <v>985079</v>
      </c>
      <c r="I19" s="14">
        <v>225380</v>
      </c>
      <c r="J19" s="8">
        <f>I19/H19</f>
        <v>0.22879383277889387</v>
      </c>
    </row>
    <row r="20" spans="1:10" x14ac:dyDescent="0.25">
      <c r="C20" t="s">
        <v>7</v>
      </c>
      <c r="D20" s="14">
        <v>962343.15</v>
      </c>
      <c r="E20" s="7"/>
      <c r="F20" s="14">
        <v>411350.65</v>
      </c>
      <c r="G20" s="8">
        <f>F20/D20</f>
        <v>0.42744695590133314</v>
      </c>
      <c r="H20" s="14">
        <v>983957</v>
      </c>
      <c r="I20" s="14">
        <v>388284</v>
      </c>
      <c r="J20" s="8">
        <f>I20/H20</f>
        <v>0.39461480532177728</v>
      </c>
    </row>
    <row r="21" spans="1:10" x14ac:dyDescent="0.25">
      <c r="C21" s="9" t="s">
        <v>8</v>
      </c>
      <c r="D21" s="13">
        <f>D19-D20</f>
        <v>13776.25</v>
      </c>
      <c r="E21" s="7"/>
      <c r="F21" s="13">
        <f>F19-F20</f>
        <v>-188780.16000000003</v>
      </c>
      <c r="G21" s="8"/>
      <c r="H21" s="13">
        <f>H19-H20</f>
        <v>1122</v>
      </c>
      <c r="I21" s="13">
        <f>I19-I20</f>
        <v>-162904</v>
      </c>
      <c r="J21" s="8"/>
    </row>
    <row r="22" spans="1:10" x14ac:dyDescent="0.25">
      <c r="C22" t="s">
        <v>14</v>
      </c>
      <c r="D22" s="13">
        <f>D18+D21</f>
        <v>51114.15</v>
      </c>
      <c r="E22" s="7"/>
      <c r="F22" s="13">
        <f>F18+F21</f>
        <v>-151442.26000000004</v>
      </c>
      <c r="G22" s="8">
        <f>F22/D22</f>
        <v>-2.9628245798863921</v>
      </c>
      <c r="H22" s="13">
        <f>H18+H21</f>
        <v>38460</v>
      </c>
      <c r="I22" s="13">
        <f>I18+I21</f>
        <v>-126180</v>
      </c>
      <c r="J22" s="8">
        <f>I22/H22</f>
        <v>-3.280811232449298</v>
      </c>
    </row>
    <row r="23" spans="1:10" x14ac:dyDescent="0.25">
      <c r="D23" s="13"/>
      <c r="E23" s="7"/>
      <c r="F23" s="13"/>
      <c r="G23" s="8"/>
      <c r="H23" s="13"/>
      <c r="I23" s="13"/>
      <c r="J23" s="8"/>
    </row>
    <row r="24" spans="1:10" x14ac:dyDescent="0.25">
      <c r="A24" s="1">
        <v>22</v>
      </c>
      <c r="B24" s="1" t="s">
        <v>16</v>
      </c>
      <c r="C24" t="s">
        <v>5</v>
      </c>
      <c r="D24" s="13">
        <v>0</v>
      </c>
      <c r="E24" s="7"/>
      <c r="F24" s="14">
        <v>0</v>
      </c>
      <c r="G24" s="8"/>
      <c r="H24" s="13">
        <v>0</v>
      </c>
      <c r="I24" s="14">
        <v>0</v>
      </c>
      <c r="J24" s="8"/>
    </row>
    <row r="25" spans="1:10" x14ac:dyDescent="0.25">
      <c r="C25" t="s">
        <v>6</v>
      </c>
      <c r="D25" s="14">
        <v>2620543.96</v>
      </c>
      <c r="E25" s="7"/>
      <c r="F25" s="14">
        <v>968308.2</v>
      </c>
      <c r="G25" s="8">
        <f>F25/D25</f>
        <v>0.36950656611003768</v>
      </c>
      <c r="H25" s="14">
        <v>2500985</v>
      </c>
      <c r="I25" s="14">
        <v>860777</v>
      </c>
      <c r="J25" s="8">
        <f>I25/H25</f>
        <v>0.34417519497318055</v>
      </c>
    </row>
    <row r="26" spans="1:10" x14ac:dyDescent="0.25">
      <c r="C26" t="s">
        <v>7</v>
      </c>
      <c r="D26" s="14">
        <v>2630371.96</v>
      </c>
      <c r="E26" s="7"/>
      <c r="F26" s="14">
        <v>959232.97</v>
      </c>
      <c r="G26" s="8">
        <f>F26/D26</f>
        <v>0.36467578904696046</v>
      </c>
      <c r="H26" s="14">
        <v>2500985</v>
      </c>
      <c r="I26" s="14">
        <v>899707</v>
      </c>
      <c r="J26" s="8">
        <f>I26/H26</f>
        <v>0.35974106202156353</v>
      </c>
    </row>
    <row r="27" spans="1:10" x14ac:dyDescent="0.25">
      <c r="C27" s="9" t="s">
        <v>8</v>
      </c>
      <c r="D27" s="13">
        <f>D25-D26</f>
        <v>-9828</v>
      </c>
      <c r="E27" s="7"/>
      <c r="F27" s="13">
        <f>F25-F26</f>
        <v>9075.2299999999814</v>
      </c>
      <c r="G27" s="8"/>
      <c r="H27" s="13">
        <f>H25-H26</f>
        <v>0</v>
      </c>
      <c r="I27" s="13">
        <f>I25-I26</f>
        <v>-38930</v>
      </c>
      <c r="J27" s="8"/>
    </row>
    <row r="28" spans="1:10" x14ac:dyDescent="0.25">
      <c r="C28" t="s">
        <v>14</v>
      </c>
      <c r="D28" s="13">
        <v>0</v>
      </c>
      <c r="E28" s="7">
        <v>0</v>
      </c>
      <c r="F28" s="13">
        <v>0</v>
      </c>
      <c r="G28" s="8"/>
      <c r="H28" s="13">
        <v>0</v>
      </c>
      <c r="I28" s="13">
        <v>0</v>
      </c>
      <c r="J28" s="8"/>
    </row>
    <row r="29" spans="1:10" x14ac:dyDescent="0.25">
      <c r="D29" s="13"/>
      <c r="E29" s="7"/>
      <c r="F29" s="13"/>
      <c r="G29" s="8"/>
      <c r="H29" s="13"/>
      <c r="I29" s="13"/>
      <c r="J29" s="8"/>
    </row>
    <row r="30" spans="1:10" x14ac:dyDescent="0.25">
      <c r="A30" s="1">
        <v>23</v>
      </c>
      <c r="B30" s="1" t="s">
        <v>17</v>
      </c>
      <c r="C30" t="s">
        <v>5</v>
      </c>
      <c r="D30" s="14">
        <v>206577.27</v>
      </c>
      <c r="E30" s="7"/>
      <c r="F30" s="14">
        <v>206577.27</v>
      </c>
      <c r="G30" s="8"/>
      <c r="H30" s="14">
        <v>206577</v>
      </c>
      <c r="I30" s="14">
        <v>134879</v>
      </c>
      <c r="J30" s="8"/>
    </row>
    <row r="31" spans="1:10" x14ac:dyDescent="0.25">
      <c r="C31" t="s">
        <v>6</v>
      </c>
      <c r="D31" s="13">
        <v>626015</v>
      </c>
      <c r="E31" s="7"/>
      <c r="F31" s="14">
        <v>273471.90000000002</v>
      </c>
      <c r="G31" s="8">
        <f>F31/D31</f>
        <v>0.43684560274114842</v>
      </c>
      <c r="H31" s="13">
        <v>626015</v>
      </c>
      <c r="I31" s="14">
        <v>213768</v>
      </c>
      <c r="J31" s="8">
        <f>I31/H31</f>
        <v>0.34147424582478053</v>
      </c>
    </row>
    <row r="32" spans="1:10" x14ac:dyDescent="0.25">
      <c r="C32" t="s">
        <v>7</v>
      </c>
      <c r="D32" s="13">
        <v>625310.5</v>
      </c>
      <c r="E32" s="7"/>
      <c r="F32" s="14">
        <v>327880.94</v>
      </c>
      <c r="G32" s="8">
        <f>F32/D32</f>
        <v>0.52434900741311719</v>
      </c>
      <c r="H32" s="13">
        <v>625311</v>
      </c>
      <c r="I32" s="14">
        <v>296251</v>
      </c>
      <c r="J32" s="8">
        <f>I32/H32</f>
        <v>0.47376585411099437</v>
      </c>
    </row>
    <row r="33" spans="1:10" x14ac:dyDescent="0.25">
      <c r="C33" s="9" t="s">
        <v>8</v>
      </c>
      <c r="D33" s="13">
        <f>D31-D32</f>
        <v>704.5</v>
      </c>
      <c r="E33" s="7"/>
      <c r="F33" s="13">
        <f>F31-F32</f>
        <v>-54409.039999999979</v>
      </c>
      <c r="G33" s="8"/>
      <c r="H33" s="13">
        <f>H31-H32</f>
        <v>704</v>
      </c>
      <c r="I33" s="13">
        <f>I31-I32</f>
        <v>-82483</v>
      </c>
      <c r="J33" s="8"/>
    </row>
    <row r="34" spans="1:10" x14ac:dyDescent="0.25">
      <c r="C34" t="s">
        <v>14</v>
      </c>
      <c r="D34" s="13">
        <f>D30+D33</f>
        <v>207281.77</v>
      </c>
      <c r="E34" s="7"/>
      <c r="F34" s="13">
        <f>F30+F33</f>
        <v>152168.23000000001</v>
      </c>
      <c r="G34" s="8">
        <f>F34/D34</f>
        <v>0.73411294201125366</v>
      </c>
      <c r="H34" s="13">
        <f>H30+H33</f>
        <v>207281</v>
      </c>
      <c r="I34" s="13">
        <f>I30+I33</f>
        <v>52396</v>
      </c>
      <c r="J34" s="8">
        <f>I34/H34</f>
        <v>0.2527776303665073</v>
      </c>
    </row>
    <row r="35" spans="1:10" x14ac:dyDescent="0.25">
      <c r="D35" s="13"/>
      <c r="E35" s="7"/>
      <c r="F35" s="13"/>
      <c r="G35" s="8"/>
      <c r="H35" s="13"/>
      <c r="I35" s="13"/>
      <c r="J35" s="8"/>
    </row>
    <row r="36" spans="1:10" x14ac:dyDescent="0.25">
      <c r="A36" s="1">
        <v>29</v>
      </c>
      <c r="B36" s="1" t="s">
        <v>18</v>
      </c>
      <c r="C36" t="s">
        <v>5</v>
      </c>
      <c r="D36" s="14">
        <v>279389.94</v>
      </c>
      <c r="E36" s="7"/>
      <c r="F36" s="14">
        <v>279389.94</v>
      </c>
      <c r="G36" s="8"/>
      <c r="H36" s="14">
        <v>279390</v>
      </c>
      <c r="I36" s="14">
        <v>242634.33</v>
      </c>
      <c r="J36" s="8"/>
    </row>
    <row r="37" spans="1:10" x14ac:dyDescent="0.25">
      <c r="C37" t="s">
        <v>6</v>
      </c>
      <c r="D37" s="13">
        <v>137300</v>
      </c>
      <c r="E37" s="7"/>
      <c r="F37" s="14">
        <v>29194.560000000001</v>
      </c>
      <c r="G37" s="8">
        <f>F37/D37</f>
        <v>0.21263335761107066</v>
      </c>
      <c r="H37" s="13">
        <v>91300</v>
      </c>
      <c r="I37" s="14">
        <v>24758</v>
      </c>
      <c r="J37" s="8">
        <f>I37/H37</f>
        <v>0.27117196056955095</v>
      </c>
    </row>
    <row r="38" spans="1:10" x14ac:dyDescent="0.25">
      <c r="C38" t="s">
        <v>7</v>
      </c>
      <c r="D38" s="13">
        <v>132786.49</v>
      </c>
      <c r="E38" s="7"/>
      <c r="F38" s="14">
        <v>34026.58</v>
      </c>
      <c r="G38" s="8">
        <f>F38/D38</f>
        <v>0.25625031582655738</v>
      </c>
      <c r="H38" s="13">
        <v>134439</v>
      </c>
      <c r="I38" s="14">
        <v>55112</v>
      </c>
      <c r="J38" s="8">
        <f>I38/H38</f>
        <v>0.40994056784117705</v>
      </c>
    </row>
    <row r="39" spans="1:10" x14ac:dyDescent="0.25">
      <c r="C39" s="9" t="s">
        <v>8</v>
      </c>
      <c r="D39" s="13">
        <f>D37-D38</f>
        <v>4513.5100000000093</v>
      </c>
      <c r="E39" s="7"/>
      <c r="F39" s="13">
        <f>F37-F38</f>
        <v>-4832.0200000000004</v>
      </c>
      <c r="G39" s="8"/>
      <c r="H39" s="13">
        <f>H37-H38</f>
        <v>-43139</v>
      </c>
      <c r="I39" s="13">
        <f>I37-I38</f>
        <v>-30354</v>
      </c>
      <c r="J39" s="8"/>
    </row>
    <row r="40" spans="1:10" x14ac:dyDescent="0.25">
      <c r="C40" t="s">
        <v>14</v>
      </c>
      <c r="D40" s="13">
        <f>D36+D39</f>
        <v>283903.45</v>
      </c>
      <c r="E40" s="7"/>
      <c r="F40" s="13">
        <f>F36+F39</f>
        <v>274557.92</v>
      </c>
      <c r="G40" s="8">
        <f>F40/D40</f>
        <v>0.96708201326894749</v>
      </c>
      <c r="H40" s="13">
        <f>H36+H39</f>
        <v>236251</v>
      </c>
      <c r="I40" s="13">
        <f>I36+I39</f>
        <v>212280.33</v>
      </c>
      <c r="J40" s="8">
        <f>I40/H40</f>
        <v>0.89853727603269395</v>
      </c>
    </row>
    <row r="41" spans="1:10" x14ac:dyDescent="0.25">
      <c r="D41" s="13"/>
      <c r="E41" s="7"/>
      <c r="F41" s="13"/>
      <c r="G41" s="8"/>
      <c r="H41" s="13"/>
      <c r="I41" s="13"/>
      <c r="J41" s="8"/>
    </row>
    <row r="42" spans="1:10" x14ac:dyDescent="0.25">
      <c r="A42" s="1">
        <v>31</v>
      </c>
      <c r="B42" s="1" t="s">
        <v>19</v>
      </c>
      <c r="C42" t="s">
        <v>5</v>
      </c>
      <c r="D42" s="14">
        <v>2230805.41</v>
      </c>
      <c r="E42" s="7"/>
      <c r="F42" s="14">
        <v>2230805.41</v>
      </c>
      <c r="G42" s="8"/>
      <c r="H42" s="14">
        <v>2230805</v>
      </c>
      <c r="I42" s="14">
        <v>2349745</v>
      </c>
      <c r="J42" s="8"/>
    </row>
    <row r="43" spans="1:10" x14ac:dyDescent="0.25">
      <c r="C43" t="s">
        <v>6</v>
      </c>
      <c r="D43" s="13">
        <v>1950950</v>
      </c>
      <c r="E43" s="7"/>
      <c r="F43" s="14">
        <v>107217.15</v>
      </c>
      <c r="G43" s="8">
        <f>F43/D43</f>
        <v>5.4956380225018579E-2</v>
      </c>
      <c r="H43" s="13">
        <v>1950950</v>
      </c>
      <c r="I43" s="14">
        <v>160917</v>
      </c>
      <c r="J43" s="8">
        <f>I43/H43</f>
        <v>8.2481355237192133E-2</v>
      </c>
    </row>
    <row r="44" spans="1:10" x14ac:dyDescent="0.25">
      <c r="C44" t="s">
        <v>7</v>
      </c>
      <c r="D44" s="13">
        <v>1929277.12</v>
      </c>
      <c r="E44" s="7"/>
      <c r="F44" s="14">
        <v>1799686.51</v>
      </c>
      <c r="G44" s="8">
        <f>F44/D44</f>
        <v>0.93282944753939756</v>
      </c>
      <c r="H44" s="13">
        <v>1929117</v>
      </c>
      <c r="I44" s="14">
        <v>1817163</v>
      </c>
      <c r="J44" s="8">
        <f>I44/H44</f>
        <v>0.94196619489642153</v>
      </c>
    </row>
    <row r="45" spans="1:10" x14ac:dyDescent="0.25">
      <c r="C45" s="9" t="s">
        <v>8</v>
      </c>
      <c r="D45" s="13">
        <f>D43-D44</f>
        <v>21672.879999999888</v>
      </c>
      <c r="E45" s="7"/>
      <c r="F45" s="13">
        <f>F43-F44</f>
        <v>-1692469.36</v>
      </c>
      <c r="G45" s="8"/>
      <c r="H45" s="13">
        <f>H43-H44</f>
        <v>21833</v>
      </c>
      <c r="I45" s="13">
        <f>I43-I44</f>
        <v>-1656246</v>
      </c>
      <c r="J45" s="8"/>
    </row>
    <row r="46" spans="1:10" x14ac:dyDescent="0.25">
      <c r="C46" t="s">
        <v>14</v>
      </c>
      <c r="D46" s="13">
        <f>D42+D45</f>
        <v>2252478.29</v>
      </c>
      <c r="E46" s="7"/>
      <c r="F46" s="13">
        <f>F42+F45</f>
        <v>538336.05000000005</v>
      </c>
      <c r="G46" s="8">
        <f>F46/D46</f>
        <v>0.23899722025733711</v>
      </c>
      <c r="H46" s="13">
        <f>H42+H45</f>
        <v>2252638</v>
      </c>
      <c r="I46" s="13">
        <f>I42+I45</f>
        <v>693499</v>
      </c>
      <c r="J46" s="8">
        <f>I46/H46</f>
        <v>0.30786082806025644</v>
      </c>
    </row>
    <row r="47" spans="1:10" x14ac:dyDescent="0.25">
      <c r="D47" s="13"/>
      <c r="E47" s="7"/>
      <c r="F47" s="13"/>
      <c r="G47" s="8"/>
      <c r="H47" s="13"/>
      <c r="I47" s="13"/>
      <c r="J47" s="8"/>
    </row>
    <row r="48" spans="1:10" x14ac:dyDescent="0.25">
      <c r="A48" s="1">
        <v>43</v>
      </c>
      <c r="B48" s="1" t="s">
        <v>20</v>
      </c>
      <c r="C48" t="s">
        <v>5</v>
      </c>
      <c r="D48" s="14">
        <v>1835999.37</v>
      </c>
      <c r="E48" s="7"/>
      <c r="F48" s="14">
        <v>1835999.37</v>
      </c>
      <c r="G48" s="8"/>
      <c r="H48" s="14">
        <v>1835999</v>
      </c>
      <c r="I48" s="14">
        <v>3656310</v>
      </c>
      <c r="J48" s="8"/>
    </row>
    <row r="49" spans="1:10" x14ac:dyDescent="0.25">
      <c r="C49" t="s">
        <v>6</v>
      </c>
      <c r="D49" s="14">
        <v>4432940</v>
      </c>
      <c r="E49" s="7"/>
      <c r="F49" s="14">
        <v>3279685.33</v>
      </c>
      <c r="G49" s="8">
        <f>F49/D49</f>
        <v>0.73984428618478937</v>
      </c>
      <c r="H49" s="14">
        <v>1728308</v>
      </c>
      <c r="I49" s="14">
        <v>825423</v>
      </c>
      <c r="J49" s="8">
        <f>I49/H49</f>
        <v>0.47759022118742722</v>
      </c>
    </row>
    <row r="50" spans="1:10" x14ac:dyDescent="0.25">
      <c r="C50" t="s">
        <v>7</v>
      </c>
      <c r="D50" s="14">
        <v>3601370.62</v>
      </c>
      <c r="E50" s="7"/>
      <c r="F50" s="14">
        <v>889660.13</v>
      </c>
      <c r="G50" s="8">
        <f>F50/D50</f>
        <v>0.24703376127392299</v>
      </c>
      <c r="H50" s="14">
        <v>1194022</v>
      </c>
      <c r="I50" s="14">
        <v>990227</v>
      </c>
      <c r="J50" s="8">
        <f>I50/H50</f>
        <v>0.82932056528271669</v>
      </c>
    </row>
    <row r="51" spans="1:10" x14ac:dyDescent="0.25">
      <c r="C51" s="9" t="s">
        <v>8</v>
      </c>
      <c r="D51" s="13">
        <f>D49-D50</f>
        <v>831569.37999999989</v>
      </c>
      <c r="E51" s="7"/>
      <c r="F51" s="13">
        <f>F49-F50</f>
        <v>2390025.2000000002</v>
      </c>
      <c r="G51" s="8"/>
      <c r="H51" s="13">
        <f>H49-H50</f>
        <v>534286</v>
      </c>
      <c r="I51" s="13">
        <f>I49-I50</f>
        <v>-164804</v>
      </c>
      <c r="J51" s="8"/>
    </row>
    <row r="52" spans="1:10" x14ac:dyDescent="0.25">
      <c r="C52" t="s">
        <v>14</v>
      </c>
      <c r="D52" s="13">
        <f>D48+D51</f>
        <v>2667568.75</v>
      </c>
      <c r="E52" s="7"/>
      <c r="F52" s="13">
        <f>F48+F51</f>
        <v>4226024.57</v>
      </c>
      <c r="G52" s="8">
        <f>F52/D52</f>
        <v>1.5842233007115563</v>
      </c>
      <c r="H52" s="13">
        <f>H48+H51</f>
        <v>2370285</v>
      </c>
      <c r="I52" s="13">
        <f>I48+I51</f>
        <v>3491506</v>
      </c>
      <c r="J52" s="8">
        <f>I52/H52</f>
        <v>1.4730321459233806</v>
      </c>
    </row>
    <row r="53" spans="1:10" x14ac:dyDescent="0.25">
      <c r="D53" s="13"/>
      <c r="E53" s="7"/>
      <c r="F53" s="13"/>
      <c r="G53" s="8"/>
      <c r="H53" s="13"/>
      <c r="I53" s="13"/>
      <c r="J53" s="8"/>
    </row>
    <row r="54" spans="1:10" x14ac:dyDescent="0.25">
      <c r="A54" s="1">
        <v>72</v>
      </c>
      <c r="B54" s="1" t="s">
        <v>21</v>
      </c>
      <c r="C54" t="s">
        <v>5</v>
      </c>
      <c r="D54" s="14">
        <v>59957.47</v>
      </c>
      <c r="E54" s="7"/>
      <c r="F54" s="14">
        <v>59957.47</v>
      </c>
      <c r="G54" s="8"/>
      <c r="H54" s="14">
        <v>59957</v>
      </c>
      <c r="I54" s="14">
        <v>63716</v>
      </c>
      <c r="J54" s="8"/>
    </row>
    <row r="55" spans="1:10" x14ac:dyDescent="0.25">
      <c r="C55" t="s">
        <v>6</v>
      </c>
      <c r="D55" s="13">
        <v>8074</v>
      </c>
      <c r="E55" s="7"/>
      <c r="F55" s="14">
        <v>1643.61</v>
      </c>
      <c r="G55" s="8">
        <f>F55/D55</f>
        <v>0.20356824374535545</v>
      </c>
      <c r="H55" s="13">
        <v>8074</v>
      </c>
      <c r="I55" s="14">
        <v>1655</v>
      </c>
      <c r="J55" s="8">
        <f>I55/H55</f>
        <v>0.2049789447609611</v>
      </c>
    </row>
    <row r="56" spans="1:10" x14ac:dyDescent="0.25">
      <c r="C56" t="s">
        <v>7</v>
      </c>
      <c r="D56" s="13">
        <v>4339.38</v>
      </c>
      <c r="E56" s="7"/>
      <c r="F56" s="14">
        <v>141.74</v>
      </c>
      <c r="G56" s="8">
        <f>F56/D56</f>
        <v>3.266365241117395E-2</v>
      </c>
      <c r="H56" s="13">
        <v>4339.38</v>
      </c>
      <c r="I56" s="14">
        <v>95</v>
      </c>
      <c r="J56" s="8">
        <f>I56/H56</f>
        <v>2.1892528425719801E-2</v>
      </c>
    </row>
    <row r="57" spans="1:10" x14ac:dyDescent="0.25">
      <c r="C57" s="9" t="s">
        <v>8</v>
      </c>
      <c r="D57" s="13">
        <f>D55-D56</f>
        <v>3734.62</v>
      </c>
      <c r="E57" s="7"/>
      <c r="F57" s="13">
        <f>F55-F56</f>
        <v>1501.87</v>
      </c>
      <c r="G57" s="8"/>
      <c r="H57" s="13">
        <f>H55-H56</f>
        <v>3734.62</v>
      </c>
      <c r="I57" s="13">
        <f>I55-I56</f>
        <v>1560</v>
      </c>
      <c r="J57" s="8"/>
    </row>
    <row r="58" spans="1:10" x14ac:dyDescent="0.25">
      <c r="C58" t="s">
        <v>14</v>
      </c>
      <c r="D58" s="13">
        <f>D54+D57</f>
        <v>63692.090000000004</v>
      </c>
      <c r="E58" s="7"/>
      <c r="F58" s="13">
        <f>F54+F57</f>
        <v>61459.340000000004</v>
      </c>
      <c r="G58" s="8">
        <f>F58/D58</f>
        <v>0.96494462656194824</v>
      </c>
      <c r="H58" s="13">
        <f>H54+H57</f>
        <v>63691.62</v>
      </c>
      <c r="I58" s="13">
        <f>I54+I57</f>
        <v>65276</v>
      </c>
      <c r="J58" s="8">
        <f>I58/H58</f>
        <v>1.0248757999875022</v>
      </c>
    </row>
    <row r="59" spans="1:10" x14ac:dyDescent="0.25">
      <c r="E59" s="10"/>
      <c r="F59" s="16"/>
      <c r="G59" s="8"/>
      <c r="I59" s="16"/>
      <c r="J59" s="8"/>
    </row>
    <row r="60" spans="1:10" x14ac:dyDescent="0.25">
      <c r="E60" s="10"/>
      <c r="F60" s="16"/>
      <c r="G60" s="8"/>
      <c r="I60" s="16"/>
      <c r="J60" s="8"/>
    </row>
    <row r="61" spans="1:10" x14ac:dyDescent="0.25">
      <c r="D61" s="18"/>
      <c r="E61" s="10"/>
      <c r="F61" s="16"/>
      <c r="G61" s="8"/>
      <c r="I61" s="16"/>
      <c r="J61" s="8"/>
    </row>
    <row r="62" spans="1:10" x14ac:dyDescent="0.25">
      <c r="E62" s="10"/>
      <c r="F62" s="16"/>
      <c r="G62" s="8"/>
      <c r="I62" s="16"/>
      <c r="J62" s="8"/>
    </row>
    <row r="63" spans="1:10" x14ac:dyDescent="0.25">
      <c r="E63" s="10"/>
      <c r="F63" s="16"/>
      <c r="G63" s="8"/>
      <c r="I63" s="16"/>
      <c r="J63" s="8"/>
    </row>
    <row r="64" spans="1:10" x14ac:dyDescent="0.25">
      <c r="E64" s="10"/>
      <c r="F64" s="16"/>
      <c r="G64" s="8"/>
      <c r="I64" s="16"/>
      <c r="J64" s="8"/>
    </row>
    <row r="65" spans="5:10" x14ac:dyDescent="0.25">
      <c r="E65" s="10"/>
      <c r="F65" s="16"/>
      <c r="G65" s="8"/>
      <c r="I65" s="16"/>
      <c r="J65" s="8"/>
    </row>
    <row r="66" spans="5:10" x14ac:dyDescent="0.25">
      <c r="E66" s="10"/>
      <c r="F66" s="16"/>
      <c r="G66" s="8"/>
      <c r="I66" s="16"/>
      <c r="J66" s="8"/>
    </row>
    <row r="67" spans="5:10" x14ac:dyDescent="0.25">
      <c r="E67" s="10"/>
      <c r="F67" s="16"/>
      <c r="G67" s="8"/>
      <c r="I67" s="16"/>
      <c r="J67" s="8"/>
    </row>
    <row r="68" spans="5:10" x14ac:dyDescent="0.25">
      <c r="E68" s="10"/>
      <c r="F68" s="16"/>
      <c r="G68" s="8"/>
      <c r="I68" s="16"/>
      <c r="J68" s="8"/>
    </row>
    <row r="69" spans="5:10" x14ac:dyDescent="0.25">
      <c r="E69" s="10"/>
      <c r="F69" s="16"/>
      <c r="G69" s="8"/>
      <c r="I69" s="16"/>
      <c r="J69" s="8"/>
    </row>
    <row r="70" spans="5:10" x14ac:dyDescent="0.25">
      <c r="E70" s="10"/>
      <c r="F70" s="16"/>
      <c r="G70" s="8"/>
      <c r="I70" s="16"/>
      <c r="J70" s="8"/>
    </row>
    <row r="71" spans="5:10" x14ac:dyDescent="0.25">
      <c r="E71" s="10"/>
      <c r="F71" s="16"/>
      <c r="G71" s="8"/>
      <c r="I71" s="16"/>
      <c r="J71" s="8"/>
    </row>
    <row r="72" spans="5:10" x14ac:dyDescent="0.25">
      <c r="E72" s="10"/>
      <c r="F72" s="16"/>
      <c r="G72" s="8"/>
      <c r="I72" s="16"/>
      <c r="J72" s="8"/>
    </row>
    <row r="73" spans="5:10" x14ac:dyDescent="0.25">
      <c r="E73" s="10"/>
      <c r="F73" s="16"/>
      <c r="G73" s="8"/>
      <c r="I73" s="16"/>
      <c r="J73" s="8"/>
    </row>
    <row r="74" spans="5:10" x14ac:dyDescent="0.25">
      <c r="E74" s="10"/>
      <c r="F74" s="16"/>
      <c r="G74" s="8"/>
      <c r="I74" s="16"/>
      <c r="J74" s="8"/>
    </row>
    <row r="75" spans="5:10" x14ac:dyDescent="0.25">
      <c r="E75" s="10"/>
      <c r="F75" s="16"/>
      <c r="G75" s="8"/>
      <c r="I75" s="16"/>
      <c r="J75" s="8"/>
    </row>
    <row r="76" spans="5:10" x14ac:dyDescent="0.25">
      <c r="E76" s="10"/>
      <c r="F76" s="16"/>
      <c r="G76" s="8"/>
      <c r="I76" s="16"/>
      <c r="J76" s="8"/>
    </row>
    <row r="77" spans="5:10" x14ac:dyDescent="0.25">
      <c r="E77" s="10"/>
      <c r="F77" s="16"/>
      <c r="G77" s="8"/>
      <c r="I77" s="16"/>
      <c r="J77" s="8"/>
    </row>
    <row r="78" spans="5:10" x14ac:dyDescent="0.25">
      <c r="E78" s="10"/>
      <c r="F78" s="16"/>
      <c r="G78" s="8"/>
      <c r="I78" s="16"/>
      <c r="J78" s="8"/>
    </row>
    <row r="79" spans="5:10" x14ac:dyDescent="0.25">
      <c r="E79" s="10"/>
      <c r="F79" s="16"/>
      <c r="G79" s="8"/>
      <c r="I79" s="16"/>
      <c r="J79" s="8"/>
    </row>
    <row r="80" spans="5:10" x14ac:dyDescent="0.25">
      <c r="E80" s="10"/>
      <c r="F80" s="16"/>
      <c r="G80" s="8"/>
      <c r="I80" s="16"/>
      <c r="J80" s="8"/>
    </row>
    <row r="81" spans="5:10" x14ac:dyDescent="0.25">
      <c r="E81" s="10"/>
      <c r="F81" s="16"/>
      <c r="G81" s="8"/>
      <c r="I81" s="16"/>
      <c r="J81" s="8"/>
    </row>
    <row r="82" spans="5:10" x14ac:dyDescent="0.25">
      <c r="E82" s="10"/>
      <c r="F82" s="16"/>
      <c r="G82" s="8"/>
      <c r="I82" s="16"/>
      <c r="J82" s="8"/>
    </row>
    <row r="83" spans="5:10" x14ac:dyDescent="0.25">
      <c r="E83" s="10"/>
      <c r="F83" s="16"/>
      <c r="G83" s="8"/>
      <c r="I83" s="16"/>
      <c r="J83" s="8"/>
    </row>
    <row r="84" spans="5:10" x14ac:dyDescent="0.25">
      <c r="E84" s="10"/>
      <c r="F84" s="16"/>
      <c r="G84" s="8"/>
      <c r="I84" s="16"/>
      <c r="J84" s="8"/>
    </row>
    <row r="85" spans="5:10" x14ac:dyDescent="0.25">
      <c r="E85" s="10"/>
      <c r="F85" s="16"/>
      <c r="G85" s="8"/>
      <c r="I85" s="16"/>
      <c r="J85" s="8"/>
    </row>
    <row r="86" spans="5:10" x14ac:dyDescent="0.25">
      <c r="E86" s="10"/>
      <c r="F86" s="16"/>
      <c r="G86" s="8"/>
      <c r="I86" s="16"/>
      <c r="J86" s="8"/>
    </row>
    <row r="87" spans="5:10" x14ac:dyDescent="0.25">
      <c r="E87" s="10"/>
      <c r="F87" s="16"/>
      <c r="G87" s="8"/>
      <c r="I87" s="16"/>
      <c r="J87" s="8"/>
    </row>
    <row r="88" spans="5:10" x14ac:dyDescent="0.25">
      <c r="E88" s="10"/>
      <c r="F88" s="16"/>
      <c r="G88" s="8"/>
      <c r="I88" s="16"/>
      <c r="J88" s="8"/>
    </row>
    <row r="89" spans="5:10" x14ac:dyDescent="0.25">
      <c r="E89" s="10"/>
      <c r="F89" s="16"/>
      <c r="G89" s="8"/>
      <c r="I89" s="16"/>
      <c r="J89" s="8"/>
    </row>
    <row r="90" spans="5:10" x14ac:dyDescent="0.25">
      <c r="E90" s="10"/>
      <c r="F90" s="16"/>
      <c r="G90" s="8"/>
      <c r="I90" s="16"/>
      <c r="J90" s="8"/>
    </row>
    <row r="91" spans="5:10" x14ac:dyDescent="0.25">
      <c r="E91" s="10"/>
      <c r="F91" s="16"/>
      <c r="G91" s="8"/>
      <c r="I91" s="16"/>
      <c r="J91" s="8"/>
    </row>
    <row r="92" spans="5:10" x14ac:dyDescent="0.25">
      <c r="E92" s="10"/>
      <c r="F92" s="16"/>
      <c r="G92" s="8"/>
      <c r="I92" s="16"/>
      <c r="J92" s="8"/>
    </row>
    <row r="93" spans="5:10" x14ac:dyDescent="0.25">
      <c r="E93" s="10"/>
      <c r="F93" s="16"/>
      <c r="G93" s="8"/>
      <c r="I93" s="16"/>
      <c r="J93" s="8"/>
    </row>
    <row r="94" spans="5:10" x14ac:dyDescent="0.25">
      <c r="E94" s="10"/>
      <c r="F94" s="16"/>
      <c r="G94" s="8"/>
      <c r="I94" s="16"/>
      <c r="J94" s="8"/>
    </row>
    <row r="95" spans="5:10" x14ac:dyDescent="0.25">
      <c r="E95" s="10"/>
      <c r="F95" s="16"/>
      <c r="G95" s="8"/>
      <c r="I95" s="16"/>
      <c r="J95" s="8"/>
    </row>
    <row r="96" spans="5:10" x14ac:dyDescent="0.25">
      <c r="E96" s="10"/>
      <c r="F96" s="16"/>
      <c r="G96" s="8"/>
      <c r="I96" s="16"/>
      <c r="J96" s="8"/>
    </row>
    <row r="97" spans="5:10" x14ac:dyDescent="0.25">
      <c r="E97" s="10"/>
      <c r="F97" s="16"/>
      <c r="G97" s="8"/>
      <c r="I97" s="16"/>
      <c r="J97" s="8"/>
    </row>
    <row r="98" spans="5:10" x14ac:dyDescent="0.25">
      <c r="E98" s="10"/>
      <c r="F98" s="16"/>
      <c r="G98" s="8"/>
      <c r="I98" s="16"/>
      <c r="J98" s="8"/>
    </row>
    <row r="99" spans="5:10" x14ac:dyDescent="0.25">
      <c r="E99" s="10"/>
      <c r="F99" s="16"/>
      <c r="G99" s="8"/>
      <c r="I99" s="16"/>
      <c r="J99" s="8"/>
    </row>
    <row r="100" spans="5:10" x14ac:dyDescent="0.25">
      <c r="E100" s="10"/>
      <c r="F100" s="16"/>
      <c r="G100" s="8"/>
      <c r="I100" s="16"/>
      <c r="J100" s="8"/>
    </row>
    <row r="101" spans="5:10" x14ac:dyDescent="0.25">
      <c r="E101" s="10"/>
      <c r="F101" s="16"/>
      <c r="G101" s="8"/>
      <c r="I101" s="16"/>
      <c r="J101" s="8"/>
    </row>
    <row r="102" spans="5:10" x14ac:dyDescent="0.25">
      <c r="E102" s="10"/>
      <c r="F102" s="16"/>
      <c r="G102" s="8"/>
      <c r="I102" s="16"/>
      <c r="J102" s="8"/>
    </row>
    <row r="103" spans="5:10" x14ac:dyDescent="0.25">
      <c r="E103" s="10"/>
      <c r="F103" s="16"/>
      <c r="G103" s="8"/>
      <c r="I103" s="16"/>
      <c r="J103" s="8"/>
    </row>
    <row r="104" spans="5:10" x14ac:dyDescent="0.25">
      <c r="E104" s="10"/>
      <c r="F104" s="16"/>
      <c r="G104" s="8"/>
      <c r="I104" s="16"/>
      <c r="J104" s="8"/>
    </row>
    <row r="105" spans="5:10" x14ac:dyDescent="0.25">
      <c r="E105" s="10"/>
      <c r="F105" s="16"/>
      <c r="G105" s="8"/>
      <c r="I105" s="16"/>
      <c r="J105" s="8"/>
    </row>
    <row r="106" spans="5:10" x14ac:dyDescent="0.25">
      <c r="E106" s="10"/>
      <c r="F106" s="16"/>
      <c r="G106" s="8"/>
      <c r="I106" s="16"/>
      <c r="J106" s="8"/>
    </row>
  </sheetData>
  <pageMargins left="0.2" right="0.2" top="0.25" bottom="0.25" header="0" footer="0"/>
  <pageSetup scale="7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Dobson, Aaron</dc:creator>
  <cp:lastModifiedBy>Aaron Dobson</cp:lastModifiedBy>
  <dcterms:created xsi:type="dcterms:W3CDTF">2023-11-28T15:23:54Z</dcterms:created>
  <dcterms:modified xsi:type="dcterms:W3CDTF">2026-02-09T22:54:07Z</dcterms:modified>
</cp:coreProperties>
</file>