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1.lewistonschools.net\CS\Users\RBooth\Documents\"/>
    </mc:Choice>
  </mc:AlternateContent>
  <bookViews>
    <workbookView xWindow="0" yWindow="0" windowWidth="28800" windowHeight="12285" activeTab="1"/>
  </bookViews>
  <sheets>
    <sheet name="Delta" sheetId="1" r:id="rId1"/>
    <sheet name="Willamett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4" i="3" l="1"/>
  <c r="Q54" i="3" s="1"/>
  <c r="S54" i="3" s="1"/>
  <c r="M54" i="3"/>
  <c r="B54" i="3"/>
  <c r="O53" i="3"/>
  <c r="Q53" i="3" s="1"/>
  <c r="S53" i="3" s="1"/>
  <c r="M53" i="3"/>
  <c r="D53" i="3"/>
  <c r="B53" i="3"/>
  <c r="O52" i="3"/>
  <c r="Q52" i="3" s="1"/>
  <c r="S52" i="3" s="1"/>
  <c r="M52" i="3"/>
  <c r="D52" i="3"/>
  <c r="B52" i="3"/>
  <c r="O51" i="3"/>
  <c r="Q51" i="3" s="1"/>
  <c r="S51" i="3" s="1"/>
  <c r="M51" i="3"/>
  <c r="D51" i="3"/>
  <c r="B51" i="3"/>
  <c r="O50" i="3"/>
  <c r="Q50" i="3" s="1"/>
  <c r="S50" i="3" s="1"/>
  <c r="M50" i="3"/>
  <c r="D50" i="3"/>
  <c r="B50" i="3"/>
  <c r="O49" i="3"/>
  <c r="Q49" i="3" s="1"/>
  <c r="S49" i="3" s="1"/>
  <c r="M49" i="3"/>
  <c r="D49" i="3"/>
  <c r="F49" i="3" s="1"/>
  <c r="H49" i="3" s="1"/>
  <c r="B49" i="3"/>
  <c r="S48" i="3"/>
  <c r="Q48" i="3"/>
  <c r="O48" i="3"/>
  <c r="M48" i="3"/>
  <c r="D48" i="3"/>
  <c r="F48" i="3" s="1"/>
  <c r="H48" i="3" s="1"/>
  <c r="B48" i="3"/>
  <c r="O47" i="3"/>
  <c r="Q47" i="3" s="1"/>
  <c r="S47" i="3" s="1"/>
  <c r="M47" i="3"/>
  <c r="H47" i="3"/>
  <c r="F47" i="3"/>
  <c r="D47" i="3"/>
  <c r="B47" i="3"/>
  <c r="O46" i="3"/>
  <c r="Q46" i="3" s="1"/>
  <c r="S46" i="3" s="1"/>
  <c r="M46" i="3"/>
  <c r="D46" i="3"/>
  <c r="F46" i="3" s="1"/>
  <c r="H46" i="3" s="1"/>
  <c r="B46" i="3"/>
  <c r="S45" i="3"/>
  <c r="Q45" i="3"/>
  <c r="O45" i="3"/>
  <c r="M45" i="3"/>
  <c r="D45" i="3"/>
  <c r="B45" i="3"/>
  <c r="O44" i="3"/>
  <c r="Q44" i="3" s="1"/>
  <c r="S44" i="3" s="1"/>
  <c r="M44" i="3"/>
  <c r="D44" i="3"/>
  <c r="B44" i="3"/>
  <c r="O43" i="3"/>
  <c r="Q43" i="3" s="1"/>
  <c r="S43" i="3" s="1"/>
  <c r="M43" i="3"/>
  <c r="F43" i="3"/>
  <c r="H43" i="3" s="1"/>
  <c r="D43" i="3"/>
  <c r="B43" i="3"/>
  <c r="S42" i="3"/>
  <c r="Q42" i="3"/>
  <c r="O42" i="3"/>
  <c r="M42" i="3"/>
  <c r="D42" i="3"/>
  <c r="B42" i="3"/>
  <c r="O41" i="3"/>
  <c r="Q41" i="3" s="1"/>
  <c r="S41" i="3" s="1"/>
  <c r="M41" i="3"/>
  <c r="D41" i="3"/>
  <c r="B41" i="3"/>
  <c r="O40" i="3"/>
  <c r="Q40" i="3" s="1"/>
  <c r="S40" i="3" s="1"/>
  <c r="M40" i="3"/>
  <c r="F40" i="3"/>
  <c r="H40" i="3" s="1"/>
  <c r="D40" i="3"/>
  <c r="B40" i="3"/>
  <c r="S39" i="3"/>
  <c r="Q39" i="3"/>
  <c r="O39" i="3"/>
  <c r="M39" i="3"/>
  <c r="D39" i="3"/>
  <c r="B39" i="3"/>
  <c r="O38" i="3"/>
  <c r="Q38" i="3" s="1"/>
  <c r="S38" i="3" s="1"/>
  <c r="M38" i="3"/>
  <c r="D38" i="3"/>
  <c r="B38" i="3"/>
  <c r="O37" i="3"/>
  <c r="Q37" i="3" s="1"/>
  <c r="S37" i="3" s="1"/>
  <c r="M37" i="3"/>
  <c r="F37" i="3"/>
  <c r="H37" i="3" s="1"/>
  <c r="D37" i="3"/>
  <c r="B37" i="3"/>
  <c r="S36" i="3"/>
  <c r="Q36" i="3"/>
  <c r="O36" i="3"/>
  <c r="M36" i="3"/>
  <c r="D36" i="3"/>
  <c r="B36" i="3"/>
  <c r="O35" i="3"/>
  <c r="Q35" i="3" s="1"/>
  <c r="S35" i="3" s="1"/>
  <c r="M35" i="3"/>
  <c r="D35" i="3"/>
  <c r="B35" i="3"/>
  <c r="O34" i="3"/>
  <c r="Q34" i="3" s="1"/>
  <c r="S34" i="3" s="1"/>
  <c r="M34" i="3"/>
  <c r="D34" i="3"/>
  <c r="B34" i="3"/>
  <c r="S33" i="3"/>
  <c r="Q33" i="3"/>
  <c r="O33" i="3"/>
  <c r="M33" i="3"/>
  <c r="D33" i="3"/>
  <c r="B33" i="3"/>
  <c r="O32" i="3"/>
  <c r="Q32" i="3" s="1"/>
  <c r="S32" i="3" s="1"/>
  <c r="M32" i="3"/>
  <c r="D32" i="3"/>
  <c r="B32" i="3"/>
  <c r="O31" i="3"/>
  <c r="Q31" i="3" s="1"/>
  <c r="S31" i="3" s="1"/>
  <c r="M31" i="3"/>
  <c r="D31" i="3"/>
  <c r="B31" i="3"/>
  <c r="S30" i="3"/>
  <c r="Q30" i="3"/>
  <c r="O30" i="3"/>
  <c r="M30" i="3"/>
  <c r="D30" i="3"/>
  <c r="B30" i="3"/>
  <c r="O29" i="3"/>
  <c r="Q29" i="3" s="1"/>
  <c r="S29" i="3" s="1"/>
  <c r="M29" i="3"/>
  <c r="D29" i="3"/>
  <c r="B29" i="3"/>
  <c r="O28" i="3"/>
  <c r="Q28" i="3" s="1"/>
  <c r="S28" i="3" s="1"/>
  <c r="M28" i="3"/>
  <c r="F28" i="3"/>
  <c r="H28" i="3" s="1"/>
  <c r="D28" i="3"/>
  <c r="B28" i="3"/>
  <c r="S27" i="3"/>
  <c r="Q27" i="3"/>
  <c r="O27" i="3"/>
  <c r="M27" i="3"/>
  <c r="D27" i="3"/>
  <c r="B27" i="3"/>
  <c r="O26" i="3"/>
  <c r="Q26" i="3" s="1"/>
  <c r="S26" i="3" s="1"/>
  <c r="M26" i="3"/>
  <c r="D26" i="3"/>
  <c r="B26" i="3"/>
  <c r="O25" i="3"/>
  <c r="Q25" i="3" s="1"/>
  <c r="S25" i="3" s="1"/>
  <c r="M25" i="3"/>
  <c r="F25" i="3"/>
  <c r="H25" i="3" s="1"/>
  <c r="D25" i="3"/>
  <c r="B25" i="3"/>
  <c r="S24" i="3"/>
  <c r="Q24" i="3"/>
  <c r="O24" i="3"/>
  <c r="M24" i="3"/>
  <c r="D24" i="3"/>
  <c r="B24" i="3"/>
  <c r="O23" i="3"/>
  <c r="Q23" i="3" s="1"/>
  <c r="S23" i="3" s="1"/>
  <c r="M23" i="3"/>
  <c r="D23" i="3"/>
  <c r="B23" i="3"/>
  <c r="O22" i="3"/>
  <c r="Q22" i="3" s="1"/>
  <c r="S22" i="3" s="1"/>
  <c r="M22" i="3"/>
  <c r="F22" i="3"/>
  <c r="H22" i="3" s="1"/>
  <c r="D22" i="3"/>
  <c r="B22" i="3"/>
  <c r="M21" i="3"/>
  <c r="B21" i="3"/>
  <c r="O20" i="3"/>
  <c r="Q20" i="3" s="1"/>
  <c r="S20" i="3" s="1"/>
  <c r="M20" i="3"/>
  <c r="B20" i="3"/>
  <c r="O19" i="3"/>
  <c r="Q19" i="3" s="1"/>
  <c r="S19" i="3" s="1"/>
  <c r="M19" i="3"/>
  <c r="D19" i="3"/>
  <c r="B19" i="3"/>
  <c r="S18" i="3"/>
  <c r="Q18" i="3"/>
  <c r="O18" i="3"/>
  <c r="M18" i="3"/>
  <c r="D18" i="3"/>
  <c r="B18" i="3"/>
  <c r="O17" i="3"/>
  <c r="Q17" i="3" s="1"/>
  <c r="S17" i="3" s="1"/>
  <c r="M17" i="3"/>
  <c r="D17" i="3"/>
  <c r="B17" i="3"/>
  <c r="S16" i="3"/>
  <c r="Q16" i="3"/>
  <c r="O16" i="3"/>
  <c r="O21" i="3" s="1"/>
  <c r="Q21" i="3" s="1"/>
  <c r="S21" i="3" s="1"/>
  <c r="M16" i="3"/>
  <c r="D16" i="3"/>
  <c r="D21" i="3" s="1"/>
  <c r="B16" i="3"/>
  <c r="S15" i="3"/>
  <c r="Q15" i="3"/>
  <c r="O15" i="3"/>
  <c r="M15" i="3"/>
  <c r="D15" i="3"/>
  <c r="D20" i="3" s="1"/>
  <c r="B15" i="3"/>
  <c r="Q14" i="3"/>
  <c r="S14" i="3" s="1"/>
  <c r="F14" i="3"/>
  <c r="F44" i="3" s="1"/>
  <c r="H44" i="3" s="1"/>
  <c r="S13" i="3"/>
  <c r="Q13" i="3"/>
  <c r="F13" i="3"/>
  <c r="F53" i="3" s="1"/>
  <c r="H53" i="3" s="1"/>
  <c r="S12" i="3"/>
  <c r="Q12" i="3"/>
  <c r="F12" i="3"/>
  <c r="F32" i="3" s="1"/>
  <c r="H32" i="3" s="1"/>
  <c r="Q11" i="3"/>
  <c r="S11" i="3" s="1"/>
  <c r="F11" i="3"/>
  <c r="F41" i="3" s="1"/>
  <c r="H41" i="3" s="1"/>
  <c r="S10" i="3"/>
  <c r="Q10" i="3"/>
  <c r="F10" i="3"/>
  <c r="F50" i="3" s="1"/>
  <c r="H50" i="3" s="1"/>
  <c r="L3" i="3"/>
  <c r="F19" i="3" l="1"/>
  <c r="H19" i="3" s="1"/>
  <c r="F31" i="3"/>
  <c r="H31" i="3" s="1"/>
  <c r="F52" i="3"/>
  <c r="H52" i="3" s="1"/>
  <c r="H14" i="3"/>
  <c r="H12" i="3"/>
  <c r="F54" i="3"/>
  <c r="H54" i="3" s="1"/>
  <c r="F15" i="3"/>
  <c r="H15" i="3" s="1"/>
  <c r="F18" i="3"/>
  <c r="H18" i="3" s="1"/>
  <c r="F21" i="3"/>
  <c r="H21" i="3" s="1"/>
  <c r="F24" i="3"/>
  <c r="H24" i="3" s="1"/>
  <c r="F27" i="3"/>
  <c r="H27" i="3" s="1"/>
  <c r="F30" i="3"/>
  <c r="H30" i="3" s="1"/>
  <c r="F33" i="3"/>
  <c r="H33" i="3" s="1"/>
  <c r="F36" i="3"/>
  <c r="H36" i="3" s="1"/>
  <c r="F39" i="3"/>
  <c r="H39" i="3" s="1"/>
  <c r="F42" i="3"/>
  <c r="H42" i="3" s="1"/>
  <c r="F45" i="3"/>
  <c r="H45" i="3" s="1"/>
  <c r="F51" i="3"/>
  <c r="H51" i="3" s="1"/>
  <c r="F34" i="3"/>
  <c r="H34" i="3" s="1"/>
  <c r="F16" i="3"/>
  <c r="H16" i="3" s="1"/>
  <c r="H10" i="3"/>
  <c r="H13" i="3"/>
  <c r="H11" i="3"/>
  <c r="F17" i="3"/>
  <c r="H17" i="3" s="1"/>
  <c r="F20" i="3"/>
  <c r="H20" i="3" s="1"/>
  <c r="F23" i="3"/>
  <c r="H23" i="3" s="1"/>
  <c r="F26" i="3"/>
  <c r="H26" i="3" s="1"/>
  <c r="F29" i="3"/>
  <c r="H29" i="3" s="1"/>
  <c r="F35" i="3"/>
  <c r="H35" i="3" s="1"/>
  <c r="F38" i="3"/>
  <c r="H38" i="3" s="1"/>
  <c r="P54" i="1" l="1"/>
  <c r="R54" i="1" s="1"/>
  <c r="T54" i="1" s="1"/>
  <c r="N54" i="1"/>
  <c r="P53" i="1"/>
  <c r="R53" i="1" s="1"/>
  <c r="T53" i="1" s="1"/>
  <c r="N53" i="1"/>
  <c r="P52" i="1"/>
  <c r="R52" i="1" s="1"/>
  <c r="T52" i="1" s="1"/>
  <c r="N52" i="1"/>
  <c r="P51" i="1"/>
  <c r="R51" i="1" s="1"/>
  <c r="T51" i="1" s="1"/>
  <c r="N51" i="1"/>
  <c r="P50" i="1"/>
  <c r="R50" i="1" s="1"/>
  <c r="T50" i="1" s="1"/>
  <c r="N50" i="1"/>
  <c r="P49" i="1"/>
  <c r="R49" i="1" s="1"/>
  <c r="T49" i="1" s="1"/>
  <c r="N49" i="1"/>
  <c r="P48" i="1"/>
  <c r="R48" i="1" s="1"/>
  <c r="T48" i="1" s="1"/>
  <c r="N48" i="1"/>
  <c r="P47" i="1"/>
  <c r="R47" i="1" s="1"/>
  <c r="T47" i="1" s="1"/>
  <c r="N47" i="1"/>
  <c r="R46" i="1"/>
  <c r="T46" i="1" s="1"/>
  <c r="P46" i="1"/>
  <c r="N46" i="1"/>
  <c r="P45" i="1"/>
  <c r="R45" i="1" s="1"/>
  <c r="T45" i="1" s="1"/>
  <c r="N45" i="1"/>
  <c r="P44" i="1"/>
  <c r="R44" i="1" s="1"/>
  <c r="T44" i="1" s="1"/>
  <c r="N44" i="1"/>
  <c r="P43" i="1"/>
  <c r="R43" i="1" s="1"/>
  <c r="T43" i="1" s="1"/>
  <c r="N43" i="1"/>
  <c r="P42" i="1"/>
  <c r="R42" i="1" s="1"/>
  <c r="T42" i="1" s="1"/>
  <c r="N42" i="1"/>
  <c r="P41" i="1"/>
  <c r="R41" i="1" s="1"/>
  <c r="T41" i="1" s="1"/>
  <c r="N41" i="1"/>
  <c r="P40" i="1"/>
  <c r="R40" i="1" s="1"/>
  <c r="T40" i="1" s="1"/>
  <c r="N40" i="1"/>
  <c r="P39" i="1"/>
  <c r="R39" i="1" s="1"/>
  <c r="T39" i="1" s="1"/>
  <c r="N39" i="1"/>
  <c r="P38" i="1"/>
  <c r="R38" i="1" s="1"/>
  <c r="T38" i="1" s="1"/>
  <c r="N38" i="1"/>
  <c r="P37" i="1"/>
  <c r="R37" i="1" s="1"/>
  <c r="T37" i="1" s="1"/>
  <c r="N37" i="1"/>
  <c r="P36" i="1"/>
  <c r="R36" i="1" s="1"/>
  <c r="T36" i="1" s="1"/>
  <c r="N36" i="1"/>
  <c r="P35" i="1"/>
  <c r="R35" i="1" s="1"/>
  <c r="T35" i="1" s="1"/>
  <c r="N35" i="1"/>
  <c r="P34" i="1"/>
  <c r="R34" i="1" s="1"/>
  <c r="T34" i="1" s="1"/>
  <c r="N34" i="1"/>
  <c r="P33" i="1"/>
  <c r="R33" i="1" s="1"/>
  <c r="T33" i="1" s="1"/>
  <c r="N33" i="1"/>
  <c r="P32" i="1"/>
  <c r="R32" i="1" s="1"/>
  <c r="T32" i="1" s="1"/>
  <c r="N32" i="1"/>
  <c r="P31" i="1"/>
  <c r="R31" i="1" s="1"/>
  <c r="T31" i="1" s="1"/>
  <c r="N31" i="1"/>
  <c r="P30" i="1"/>
  <c r="R30" i="1" s="1"/>
  <c r="T30" i="1" s="1"/>
  <c r="N30" i="1"/>
  <c r="P29" i="1"/>
  <c r="R29" i="1" s="1"/>
  <c r="T29" i="1" s="1"/>
  <c r="N29" i="1"/>
  <c r="P28" i="1"/>
  <c r="R28" i="1" s="1"/>
  <c r="T28" i="1" s="1"/>
  <c r="N28" i="1"/>
  <c r="P27" i="1"/>
  <c r="R27" i="1" s="1"/>
  <c r="T27" i="1" s="1"/>
  <c r="N27" i="1"/>
  <c r="P26" i="1"/>
  <c r="R26" i="1" s="1"/>
  <c r="T26" i="1" s="1"/>
  <c r="N26" i="1"/>
  <c r="P25" i="1"/>
  <c r="R25" i="1" s="1"/>
  <c r="T25" i="1" s="1"/>
  <c r="N25" i="1"/>
  <c r="P24" i="1"/>
  <c r="R24" i="1" s="1"/>
  <c r="T24" i="1" s="1"/>
  <c r="N24" i="1"/>
  <c r="P23" i="1"/>
  <c r="R23" i="1" s="1"/>
  <c r="T23" i="1" s="1"/>
  <c r="N23" i="1"/>
  <c r="P22" i="1"/>
  <c r="R22" i="1" s="1"/>
  <c r="T22" i="1" s="1"/>
  <c r="N22" i="1"/>
  <c r="N21" i="1"/>
  <c r="N20" i="1"/>
  <c r="P19" i="1"/>
  <c r="R19" i="1" s="1"/>
  <c r="T19" i="1" s="1"/>
  <c r="N19" i="1"/>
  <c r="P18" i="1"/>
  <c r="R18" i="1" s="1"/>
  <c r="T18" i="1" s="1"/>
  <c r="N18" i="1"/>
  <c r="P17" i="1"/>
  <c r="R17" i="1" s="1"/>
  <c r="T17" i="1" s="1"/>
  <c r="N17" i="1"/>
  <c r="P16" i="1"/>
  <c r="R16" i="1" s="1"/>
  <c r="T16" i="1" s="1"/>
  <c r="N16" i="1"/>
  <c r="P15" i="1"/>
  <c r="R15" i="1" s="1"/>
  <c r="T15" i="1" s="1"/>
  <c r="N15" i="1"/>
  <c r="R14" i="1"/>
  <c r="T14" i="1" s="1"/>
  <c r="R13" i="1"/>
  <c r="T13" i="1" s="1"/>
  <c r="R12" i="1"/>
  <c r="T12" i="1" s="1"/>
  <c r="R11" i="1"/>
  <c r="T11" i="1" s="1"/>
  <c r="R10" i="1"/>
  <c r="T10" i="1" s="1"/>
  <c r="M3" i="1"/>
  <c r="P20" i="1" l="1"/>
  <c r="R20" i="1" s="1"/>
  <c r="T20" i="1" s="1"/>
  <c r="P21" i="1"/>
  <c r="R21" i="1" s="1"/>
  <c r="T21" i="1" s="1"/>
  <c r="B15" i="1"/>
  <c r="D15" i="1"/>
  <c r="F15" i="1" s="1"/>
  <c r="H15" i="1" s="1"/>
  <c r="B16" i="1"/>
  <c r="D16" i="1"/>
  <c r="D21" i="1" s="1"/>
  <c r="F21" i="1" s="1"/>
  <c r="H21" i="1" s="1"/>
  <c r="B17" i="1"/>
  <c r="D17" i="1"/>
  <c r="F17" i="1" s="1"/>
  <c r="H17" i="1" s="1"/>
  <c r="B18" i="1"/>
  <c r="D18" i="1"/>
  <c r="F18" i="1" s="1"/>
  <c r="H18" i="1" s="1"/>
  <c r="B19" i="1"/>
  <c r="D19" i="1"/>
  <c r="F19" i="1" s="1"/>
  <c r="H19" i="1" s="1"/>
  <c r="B20" i="1"/>
  <c r="B21" i="1"/>
  <c r="B22" i="1"/>
  <c r="D22" i="1"/>
  <c r="F22" i="1" s="1"/>
  <c r="H22" i="1" s="1"/>
  <c r="B23" i="1"/>
  <c r="D23" i="1"/>
  <c r="F23" i="1" s="1"/>
  <c r="H23" i="1" s="1"/>
  <c r="B24" i="1"/>
  <c r="D24" i="1"/>
  <c r="F24" i="1" s="1"/>
  <c r="H24" i="1" s="1"/>
  <c r="B25" i="1"/>
  <c r="D25" i="1"/>
  <c r="F25" i="1" s="1"/>
  <c r="H25" i="1" s="1"/>
  <c r="B26" i="1"/>
  <c r="D26" i="1"/>
  <c r="F26" i="1" s="1"/>
  <c r="H26" i="1" s="1"/>
  <c r="B27" i="1"/>
  <c r="D27" i="1"/>
  <c r="F27" i="1"/>
  <c r="H27" i="1" s="1"/>
  <c r="B28" i="1"/>
  <c r="D28" i="1"/>
  <c r="F28" i="1" s="1"/>
  <c r="H28" i="1" s="1"/>
  <c r="B29" i="1"/>
  <c r="D29" i="1"/>
  <c r="F29" i="1" s="1"/>
  <c r="H29" i="1" s="1"/>
  <c r="B30" i="1"/>
  <c r="D30" i="1"/>
  <c r="F30" i="1" s="1"/>
  <c r="H30" i="1" s="1"/>
  <c r="B31" i="1"/>
  <c r="D31" i="1"/>
  <c r="F31" i="1" s="1"/>
  <c r="H31" i="1" s="1"/>
  <c r="B32" i="1"/>
  <c r="D32" i="1"/>
  <c r="F32" i="1"/>
  <c r="H32" i="1" s="1"/>
  <c r="B33" i="1"/>
  <c r="D33" i="1"/>
  <c r="F33" i="1" s="1"/>
  <c r="H33" i="1" s="1"/>
  <c r="B34" i="1"/>
  <c r="D34" i="1"/>
  <c r="F34" i="1" s="1"/>
  <c r="H34" i="1" s="1"/>
  <c r="B35" i="1"/>
  <c r="D35" i="1"/>
  <c r="F35" i="1" s="1"/>
  <c r="H35" i="1" s="1"/>
  <c r="B36" i="1"/>
  <c r="D36" i="1"/>
  <c r="F36" i="1" s="1"/>
  <c r="H36" i="1" s="1"/>
  <c r="B37" i="1"/>
  <c r="D37" i="1"/>
  <c r="F37" i="1" s="1"/>
  <c r="H37" i="1" s="1"/>
  <c r="B38" i="1"/>
  <c r="D38" i="1"/>
  <c r="F38" i="1" s="1"/>
  <c r="H38" i="1" s="1"/>
  <c r="B39" i="1"/>
  <c r="D39" i="1"/>
  <c r="F39" i="1" s="1"/>
  <c r="H39" i="1" s="1"/>
  <c r="B40" i="1"/>
  <c r="D40" i="1"/>
  <c r="F40" i="1" s="1"/>
  <c r="H40" i="1" s="1"/>
  <c r="B41" i="1"/>
  <c r="D41" i="1"/>
  <c r="F41" i="1" s="1"/>
  <c r="H41" i="1" s="1"/>
  <c r="B42" i="1"/>
  <c r="D42" i="1"/>
  <c r="F42" i="1" s="1"/>
  <c r="H42" i="1" s="1"/>
  <c r="B43" i="1"/>
  <c r="D43" i="1"/>
  <c r="F43" i="1" s="1"/>
  <c r="H43" i="1" s="1"/>
  <c r="B44" i="1"/>
  <c r="D44" i="1"/>
  <c r="F44" i="1" s="1"/>
  <c r="H44" i="1" s="1"/>
  <c r="B45" i="1"/>
  <c r="D45" i="1"/>
  <c r="F45" i="1" s="1"/>
  <c r="H45" i="1" s="1"/>
  <c r="B46" i="1"/>
  <c r="D46" i="1"/>
  <c r="F46" i="1" s="1"/>
  <c r="H46" i="1" s="1"/>
  <c r="B47" i="1"/>
  <c r="D47" i="1"/>
  <c r="F47" i="1" s="1"/>
  <c r="H47" i="1" s="1"/>
  <c r="B48" i="1"/>
  <c r="D48" i="1"/>
  <c r="F48" i="1" s="1"/>
  <c r="H48" i="1" s="1"/>
  <c r="B49" i="1"/>
  <c r="D49" i="1"/>
  <c r="F49" i="1" s="1"/>
  <c r="H49" i="1" s="1"/>
  <c r="B50" i="1"/>
  <c r="D50" i="1"/>
  <c r="F50" i="1" s="1"/>
  <c r="H50" i="1" s="1"/>
  <c r="B51" i="1"/>
  <c r="D51" i="1"/>
  <c r="F51" i="1" s="1"/>
  <c r="H51" i="1" s="1"/>
  <c r="B52" i="1"/>
  <c r="D52" i="1"/>
  <c r="F52" i="1" s="1"/>
  <c r="H52" i="1" s="1"/>
  <c r="B53" i="1"/>
  <c r="D53" i="1"/>
  <c r="F53" i="1" s="1"/>
  <c r="H53" i="1" s="1"/>
  <c r="B54" i="1"/>
  <c r="D54" i="1"/>
  <c r="F54" i="1" s="1"/>
  <c r="H54" i="1" s="1"/>
  <c r="F14" i="1"/>
  <c r="F13" i="1"/>
  <c r="F12" i="1"/>
  <c r="F11" i="1"/>
  <c r="F10" i="1"/>
  <c r="D20" i="1" l="1"/>
  <c r="F20" i="1" s="1"/>
  <c r="H20" i="1" s="1"/>
  <c r="G10" i="1"/>
  <c r="F16" i="1"/>
  <c r="H16" i="1" s="1"/>
  <c r="G14" i="1" l="1"/>
  <c r="H14" i="1" s="1"/>
  <c r="G12" i="1"/>
  <c r="H12" i="1" s="1"/>
  <c r="H10" i="1"/>
  <c r="G13" i="1"/>
  <c r="H13" i="1" s="1"/>
  <c r="G11" i="1"/>
  <c r="H11" i="1" s="1"/>
</calcChain>
</file>

<file path=xl/sharedStrings.xml><?xml version="1.0" encoding="utf-8"?>
<sst xmlns="http://schemas.openxmlformats.org/spreadsheetml/2006/main" count="395" uniqueCount="25">
  <si>
    <t xml:space="preserve">2025-2026 INSURANCE RATES AND COST-SHARE PREMIUMS </t>
  </si>
  <si>
    <t>CERTIFICATED EMPLOYEES</t>
  </si>
  <si>
    <t>BASIC PLAN</t>
  </si>
  <si>
    <t>$1,500 Deductible</t>
  </si>
  <si>
    <t>Dental:  Delta Dental</t>
  </si>
  <si>
    <t>* Optional for part-time individuals dental coverage is available as an additional, monthly payroll deduction.</t>
  </si>
  <si>
    <t>FTE %</t>
  </si>
  <si>
    <t>PYMT %</t>
  </si>
  <si>
    <t>INS TYPE</t>
  </si>
  <si>
    <t>Dental Rate less Subsidy</t>
  </si>
  <si>
    <t>DENTAL PREMIUM</t>
  </si>
  <si>
    <t>TOTAL PREMIUM</t>
  </si>
  <si>
    <t>DISTRICT PAYS</t>
  </si>
  <si>
    <t>EMPLOYEE PAYS</t>
  </si>
  <si>
    <t>Employee only</t>
  </si>
  <si>
    <t>Emp. + 1 child</t>
  </si>
  <si>
    <t>Emp. + children</t>
  </si>
  <si>
    <t>Emp. + spouse</t>
  </si>
  <si>
    <t>Full family</t>
  </si>
  <si>
    <t>*</t>
  </si>
  <si>
    <t>$3,000 Deductible</t>
  </si>
  <si>
    <t>Health Rate less Subsidy</t>
  </si>
  <si>
    <t>Dental:  Dental Blue Connect (Willamette)</t>
  </si>
  <si>
    <t>BCI DBC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</si>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</sst>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43" formatCode="_(* #,##0.00_);_(* \(#,##0.00\);_(* &quot;-&quot;??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name val="Bookman Old Style"/>
      <family val="1"/>
    </font>
    <font>
      <b/>
      <sz val="12"/>
      <name val="Berlin Sans FB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7">
    <xf numFmtId="0" fontId="0" fillId="0" borderId="0" xfId="0"/>
    <xf numFmtId="0" fontId="3" fillId="2" borderId="0" xfId="2" applyFont="1" applyFill="1" applyAlignment="1"/>
    <xf numFmtId="0" fontId="4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6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/>
    </xf>
    <xf numFmtId="0" fontId="2" fillId="0" borderId="0" xfId="2"/>
    <xf numFmtId="0" fontId="2" fillId="0" borderId="1" xfId="2" applyBorder="1" applyAlignment="1">
      <alignment horizontal="center" wrapText="1"/>
    </xf>
    <xf numFmtId="0" fontId="2" fillId="0" borderId="2" xfId="2" applyBorder="1" applyAlignment="1">
      <alignment horizontal="center" wrapText="1"/>
    </xf>
    <xf numFmtId="0" fontId="2" fillId="0" borderId="3" xfId="2" applyBorder="1" applyAlignment="1">
      <alignment horizontal="center" wrapText="1"/>
    </xf>
    <xf numFmtId="0" fontId="2" fillId="0" borderId="4" xfId="2" applyBorder="1" applyAlignment="1">
      <alignment horizontal="center" wrapText="1"/>
    </xf>
    <xf numFmtId="43" fontId="2" fillId="0" borderId="5" xfId="2" applyNumberFormat="1" applyBorder="1" applyAlignment="1">
      <alignment horizontal="center"/>
    </xf>
    <xf numFmtId="43" fontId="2" fillId="0" borderId="6" xfId="2" applyNumberFormat="1" applyBorder="1" applyAlignment="1">
      <alignment horizontal="center"/>
    </xf>
    <xf numFmtId="43" fontId="2" fillId="0" borderId="7" xfId="2" applyNumberFormat="1" applyBorder="1"/>
    <xf numFmtId="43" fontId="0" fillId="0" borderId="8" xfId="1" applyFont="1" applyBorder="1"/>
    <xf numFmtId="43" fontId="2" fillId="3" borderId="9" xfId="2" applyNumberFormat="1" applyFill="1" applyBorder="1" applyAlignment="1">
      <alignment horizontal="center"/>
    </xf>
    <xf numFmtId="43" fontId="2" fillId="3" borderId="7" xfId="2" applyNumberFormat="1" applyFill="1" applyBorder="1" applyAlignment="1">
      <alignment horizontal="center"/>
    </xf>
    <xf numFmtId="43" fontId="2" fillId="0" borderId="10" xfId="2" applyNumberFormat="1" applyBorder="1" applyAlignment="1">
      <alignment horizontal="center"/>
    </xf>
    <xf numFmtId="43" fontId="2" fillId="0" borderId="11" xfId="2" applyNumberFormat="1" applyBorder="1"/>
    <xf numFmtId="43" fontId="2" fillId="0" borderId="12" xfId="2" applyNumberFormat="1" applyBorder="1" applyAlignment="1">
      <alignment horizontal="center"/>
    </xf>
    <xf numFmtId="43" fontId="2" fillId="0" borderId="13" xfId="2" applyNumberFormat="1" applyBorder="1"/>
    <xf numFmtId="43" fontId="0" fillId="0" borderId="13" xfId="1" applyFont="1" applyBorder="1"/>
    <xf numFmtId="43" fontId="2" fillId="3" borderId="13" xfId="2" applyNumberFormat="1" applyFill="1" applyBorder="1" applyAlignment="1">
      <alignment horizontal="center"/>
    </xf>
    <xf numFmtId="43" fontId="2" fillId="0" borderId="14" xfId="2" applyNumberFormat="1" applyBorder="1" applyAlignment="1">
      <alignment horizontal="center"/>
    </xf>
    <xf numFmtId="43" fontId="2" fillId="0" borderId="15" xfId="2" applyNumberFormat="1" applyBorder="1"/>
    <xf numFmtId="43" fontId="2" fillId="0" borderId="16" xfId="2" applyNumberFormat="1" applyBorder="1"/>
    <xf numFmtId="43" fontId="2" fillId="3" borderId="16" xfId="2" applyNumberFormat="1" applyFill="1" applyBorder="1" applyAlignment="1">
      <alignment horizontal="center"/>
    </xf>
    <xf numFmtId="43" fontId="2" fillId="0" borderId="17" xfId="2" applyNumberFormat="1" applyBorder="1" applyAlignment="1">
      <alignment horizontal="center"/>
    </xf>
    <xf numFmtId="43" fontId="2" fillId="0" borderId="7" xfId="2" applyNumberFormat="1" applyBorder="1" applyAlignment="1">
      <alignment horizontal="center"/>
    </xf>
    <xf numFmtId="43" fontId="2" fillId="4" borderId="7" xfId="2" applyNumberFormat="1" applyFill="1" applyBorder="1" applyAlignment="1">
      <alignment horizontal="center"/>
    </xf>
    <xf numFmtId="43" fontId="2" fillId="0" borderId="18" xfId="2" applyNumberFormat="1" applyBorder="1" applyAlignment="1">
      <alignment horizontal="center"/>
    </xf>
    <xf numFmtId="43" fontId="2" fillId="0" borderId="13" xfId="2" applyNumberFormat="1" applyBorder="1" applyAlignment="1">
      <alignment horizontal="center"/>
    </xf>
    <xf numFmtId="43" fontId="2" fillId="4" borderId="13" xfId="2" applyNumberFormat="1" applyFill="1" applyBorder="1" applyAlignment="1">
      <alignment horizontal="center"/>
    </xf>
    <xf numFmtId="43" fontId="2" fillId="0" borderId="19" xfId="2" applyNumberFormat="1" applyBorder="1" applyAlignment="1">
      <alignment horizontal="center"/>
    </xf>
    <xf numFmtId="43" fontId="2" fillId="0" borderId="20" xfId="2" applyNumberFormat="1" applyBorder="1" applyAlignment="1">
      <alignment horizontal="center"/>
    </xf>
    <xf numFmtId="43" fontId="2" fillId="0" borderId="16" xfId="2" applyNumberFormat="1" applyBorder="1" applyAlignment="1">
      <alignment horizontal="center"/>
    </xf>
    <xf numFmtId="43" fontId="2" fillId="4" borderId="16" xfId="2" applyNumberFormat="1" applyFill="1" applyBorder="1" applyAlignment="1">
      <alignment horizontal="center"/>
    </xf>
    <xf numFmtId="43" fontId="2" fillId="0" borderId="21" xfId="2" applyNumberFormat="1" applyBorder="1" applyAlignment="1">
      <alignment horizontal="center"/>
    </xf>
    <xf numFmtId="43" fontId="2" fillId="3" borderId="8" xfId="2" applyNumberFormat="1" applyFill="1" applyBorder="1" applyAlignment="1">
      <alignment horizontal="center"/>
    </xf>
    <xf numFmtId="43" fontId="2" fillId="5" borderId="5" xfId="2" applyNumberFormat="1" applyFill="1" applyBorder="1" applyAlignment="1">
      <alignment horizontal="center"/>
    </xf>
    <xf numFmtId="43" fontId="2" fillId="5" borderId="6" xfId="2" applyNumberFormat="1" applyFill="1" applyBorder="1" applyAlignment="1">
      <alignment horizontal="center"/>
    </xf>
    <xf numFmtId="43" fontId="2" fillId="5" borderId="9" xfId="2" applyNumberFormat="1" applyFill="1" applyBorder="1"/>
    <xf numFmtId="43" fontId="2" fillId="5" borderId="9" xfId="2" applyNumberFormat="1" applyFill="1" applyBorder="1" applyAlignment="1">
      <alignment horizontal="center"/>
    </xf>
    <xf numFmtId="43" fontId="2" fillId="5" borderId="13" xfId="2" applyNumberFormat="1" applyFill="1" applyBorder="1" applyAlignment="1">
      <alignment horizontal="center"/>
    </xf>
    <xf numFmtId="43" fontId="2" fillId="5" borderId="7" xfId="2" applyNumberFormat="1" applyFill="1" applyBorder="1" applyAlignment="1">
      <alignment horizontal="center"/>
    </xf>
    <xf numFmtId="43" fontId="2" fillId="5" borderId="22" xfId="2" applyNumberFormat="1" applyFill="1" applyBorder="1" applyAlignment="1">
      <alignment horizontal="center"/>
    </xf>
    <xf numFmtId="43" fontId="2" fillId="5" borderId="11" xfId="2" applyNumberFormat="1" applyFill="1" applyBorder="1"/>
    <xf numFmtId="43" fontId="2" fillId="5" borderId="12" xfId="2" applyNumberFormat="1" applyFill="1" applyBorder="1" applyAlignment="1">
      <alignment horizontal="center"/>
    </xf>
    <xf numFmtId="43" fontId="2" fillId="5" borderId="13" xfId="2" applyNumberFormat="1" applyFill="1" applyBorder="1"/>
    <xf numFmtId="43" fontId="2" fillId="5" borderId="14" xfId="2" applyNumberFormat="1" applyFill="1" applyBorder="1" applyAlignment="1">
      <alignment horizontal="center"/>
    </xf>
    <xf numFmtId="43" fontId="2" fillId="5" borderId="15" xfId="2" applyNumberFormat="1" applyFill="1" applyBorder="1"/>
    <xf numFmtId="43" fontId="2" fillId="5" borderId="20" xfId="2" applyNumberFormat="1" applyFill="1" applyBorder="1" applyAlignment="1">
      <alignment horizontal="center"/>
    </xf>
    <xf numFmtId="43" fontId="2" fillId="5" borderId="23" xfId="2" applyNumberFormat="1" applyFill="1" applyBorder="1"/>
    <xf numFmtId="43" fontId="2" fillId="5" borderId="16" xfId="2" applyNumberFormat="1" applyFill="1" applyBorder="1" applyAlignment="1">
      <alignment horizontal="center"/>
    </xf>
    <xf numFmtId="43" fontId="2" fillId="5" borderId="23" xfId="2" applyNumberFormat="1" applyFill="1" applyBorder="1" applyAlignment="1">
      <alignment horizontal="center"/>
    </xf>
    <xf numFmtId="43" fontId="2" fillId="5" borderId="24" xfId="2" applyNumberFormat="1" applyFill="1" applyBorder="1" applyAlignment="1">
      <alignment horizontal="center"/>
    </xf>
    <xf numFmtId="43" fontId="2" fillId="0" borderId="25" xfId="2" applyNumberFormat="1" applyFont="1" applyFill="1" applyBorder="1" applyAlignment="1">
      <alignment horizontal="center"/>
    </xf>
    <xf numFmtId="2" fontId="2" fillId="4" borderId="14" xfId="2" applyNumberFormat="1" applyFill="1" applyBorder="1" applyAlignment="1">
      <alignment horizontal="right"/>
    </xf>
    <xf numFmtId="43" fontId="2" fillId="0" borderId="26" xfId="2" applyNumberFormat="1" applyFont="1" applyFill="1" applyBorder="1" applyAlignment="1">
      <alignment horizontal="center"/>
    </xf>
    <xf numFmtId="43" fontId="2" fillId="4" borderId="14" xfId="2" applyNumberFormat="1" applyFill="1" applyBorder="1" applyAlignment="1">
      <alignment horizontal="center"/>
    </xf>
    <xf numFmtId="43" fontId="2" fillId="0" borderId="27" xfId="2" applyNumberFormat="1" applyFont="1" applyFill="1" applyBorder="1" applyAlignment="1">
      <alignment horizontal="center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/>
    </xf>
    <xf numFmtId="8" fontId="3" fillId="2" borderId="0" xfId="2" applyNumberFormat="1" applyFont="1" applyFill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3" fillId="6" borderId="0" xfId="2" applyFont="1" applyFill="1" applyAlignment="1">
      <alignment horizontal="center" vertical="center"/>
    </xf>
    <xf numFmtId="0" fontId="3" fillId="6" borderId="0" xfId="2" applyFont="1" applyFill="1" applyAlignment="1"/>
    <xf numFmtId="0" fontId="3" fillId="6" borderId="0" xfId="2" applyFont="1" applyFill="1" applyAlignment="1">
      <alignment horizontal="center"/>
    </xf>
    <xf numFmtId="8" fontId="3" fillId="6" borderId="0" xfId="2" applyNumberFormat="1" applyFont="1" applyFill="1" applyAlignment="1">
      <alignment horizontal="center"/>
    </xf>
    <xf numFmtId="0" fontId="4" fillId="6" borderId="0" xfId="2" applyFont="1" applyFill="1" applyBorder="1" applyAlignment="1">
      <alignment horizontal="center"/>
    </xf>
    <xf numFmtId="0" fontId="5" fillId="6" borderId="0" xfId="2" applyFont="1" applyFill="1" applyBorder="1" applyAlignment="1">
      <alignment horizontal="center"/>
    </xf>
    <xf numFmtId="43" fontId="0" fillId="0" borderId="28" xfId="1" applyFont="1" applyBorder="1"/>
    <xf numFmtId="2" fontId="2" fillId="0" borderId="10" xfId="2" applyNumberFormat="1" applyBorder="1" applyAlignment="1">
      <alignment horizontal="right"/>
    </xf>
    <xf numFmtId="43" fontId="0" fillId="0" borderId="29" xfId="1" applyFont="1" applyBorder="1"/>
    <xf numFmtId="43" fontId="0" fillId="0" borderId="30" xfId="1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opLeftCell="B1" workbookViewId="0">
      <selection activeCell="M45" sqref="M45:T47"/>
    </sheetView>
  </sheetViews>
  <sheetFormatPr defaultRowHeight="15.75" x14ac:dyDescent="0.25"/>
  <sheetData>
    <row r="1" spans="1:20" x14ac:dyDescent="0.25">
      <c r="A1" s="62" t="s">
        <v>0</v>
      </c>
      <c r="B1" s="62"/>
      <c r="C1" s="62"/>
      <c r="D1" s="62"/>
      <c r="E1" s="62"/>
      <c r="F1" s="62"/>
      <c r="G1" s="62"/>
      <c r="H1" s="62"/>
      <c r="M1" s="62" t="s">
        <v>0</v>
      </c>
      <c r="N1" s="62"/>
      <c r="O1" s="62"/>
      <c r="P1" s="62"/>
      <c r="Q1" s="62"/>
      <c r="R1" s="62"/>
      <c r="S1" s="62"/>
      <c r="T1" s="62"/>
    </row>
    <row r="2" spans="1:20" x14ac:dyDescent="0.25">
      <c r="A2" s="1"/>
      <c r="B2" s="1"/>
      <c r="C2" s="1"/>
      <c r="D2" s="1" t="s">
        <v>1</v>
      </c>
      <c r="E2" s="1"/>
      <c r="F2" s="1"/>
      <c r="G2" s="1"/>
      <c r="H2" s="1"/>
      <c r="M2" s="1"/>
      <c r="N2" s="1"/>
      <c r="O2" s="1"/>
      <c r="P2" s="1" t="s">
        <v>1</v>
      </c>
      <c r="Q2" s="1"/>
      <c r="R2" s="1"/>
      <c r="S2" s="1"/>
      <c r="T2" s="1"/>
    </row>
    <row r="3" spans="1:20" x14ac:dyDescent="0.25">
      <c r="A3" s="63" t="s">
        <v>2</v>
      </c>
      <c r="B3" s="63"/>
      <c r="C3" s="63"/>
      <c r="D3" s="63"/>
      <c r="E3" s="63"/>
      <c r="F3" s="63"/>
      <c r="G3" s="63"/>
      <c r="H3" s="63"/>
      <c r="M3" s="63">
        <f>C3</f>
        <v>0</v>
      </c>
      <c r="N3" s="63"/>
      <c r="O3" s="63"/>
      <c r="P3" s="63"/>
      <c r="Q3" s="63"/>
      <c r="R3" s="63"/>
      <c r="S3" s="63"/>
      <c r="T3" s="63"/>
    </row>
    <row r="4" spans="1:20" x14ac:dyDescent="0.25">
      <c r="A4" s="63" t="s">
        <v>3</v>
      </c>
      <c r="B4" s="63"/>
      <c r="C4" s="63"/>
      <c r="D4" s="63"/>
      <c r="E4" s="63"/>
      <c r="F4" s="63"/>
      <c r="G4" s="63"/>
      <c r="H4" s="63"/>
      <c r="M4" s="64" t="s">
        <v>20</v>
      </c>
      <c r="N4" s="64"/>
      <c r="O4" s="64"/>
      <c r="P4" s="64"/>
      <c r="Q4" s="64"/>
      <c r="R4" s="64"/>
      <c r="S4" s="64"/>
      <c r="T4" s="64"/>
    </row>
    <row r="5" spans="1:20" ht="16.5" x14ac:dyDescent="0.3">
      <c r="A5" s="65" t="s">
        <v>4</v>
      </c>
      <c r="B5" s="66"/>
      <c r="C5" s="66"/>
      <c r="D5" s="66"/>
      <c r="E5" s="66"/>
      <c r="F5" s="66"/>
      <c r="G5" s="66"/>
      <c r="H5" s="66"/>
      <c r="M5" s="65" t="s">
        <v>4</v>
      </c>
      <c r="N5" s="66"/>
      <c r="O5" s="66"/>
      <c r="P5" s="66"/>
      <c r="Q5" s="66"/>
      <c r="R5" s="66"/>
      <c r="S5" s="66"/>
      <c r="T5" s="66"/>
    </row>
    <row r="6" spans="1:20" ht="16.5" x14ac:dyDescent="0.3">
      <c r="A6" s="65"/>
      <c r="B6" s="66"/>
      <c r="C6" s="66"/>
      <c r="D6" s="66"/>
      <c r="E6" s="66"/>
      <c r="F6" s="66"/>
      <c r="G6" s="66"/>
      <c r="H6" s="66"/>
      <c r="M6" s="65"/>
      <c r="N6" s="66"/>
      <c r="O6" s="66"/>
      <c r="P6" s="66"/>
      <c r="Q6" s="66"/>
      <c r="R6" s="66"/>
      <c r="S6" s="66"/>
      <c r="T6" s="66"/>
    </row>
    <row r="7" spans="1:20" ht="16.5" x14ac:dyDescent="0.3">
      <c r="A7" s="2"/>
      <c r="B7" s="3"/>
      <c r="C7" s="3"/>
      <c r="D7" s="3"/>
      <c r="E7" s="3"/>
      <c r="F7" s="3"/>
      <c r="G7" s="3"/>
      <c r="H7" s="3"/>
      <c r="M7" s="2"/>
      <c r="N7" s="3"/>
      <c r="O7" s="3"/>
      <c r="P7" s="3"/>
      <c r="Q7" s="3"/>
      <c r="R7" s="3"/>
      <c r="S7" s="3"/>
      <c r="T7" s="3"/>
    </row>
    <row r="8" spans="1:20" ht="16.5" thickBot="1" x14ac:dyDescent="0.3">
      <c r="A8" s="4" t="s">
        <v>5</v>
      </c>
      <c r="B8" s="5"/>
      <c r="C8" s="4"/>
      <c r="D8" s="6"/>
      <c r="E8" s="4"/>
      <c r="F8" s="7"/>
      <c r="G8" s="7"/>
      <c r="H8" s="7"/>
      <c r="M8" s="4" t="s">
        <v>5</v>
      </c>
      <c r="N8" s="5"/>
      <c r="O8" s="4"/>
      <c r="P8" s="6"/>
      <c r="Q8" s="4"/>
      <c r="R8" s="7"/>
      <c r="S8" s="7"/>
      <c r="T8" s="7"/>
    </row>
    <row r="9" spans="1:20" ht="39.75" thickBot="1" x14ac:dyDescent="0.3">
      <c r="A9" s="8" t="s">
        <v>6</v>
      </c>
      <c r="B9" s="9" t="s">
        <v>7</v>
      </c>
      <c r="C9" s="10" t="s">
        <v>8</v>
      </c>
      <c r="D9" s="10" t="s">
        <v>9</v>
      </c>
      <c r="E9" s="10" t="s">
        <v>10</v>
      </c>
      <c r="F9" s="10" t="s">
        <v>11</v>
      </c>
      <c r="G9" s="9" t="s">
        <v>12</v>
      </c>
      <c r="H9" s="11" t="s">
        <v>13</v>
      </c>
      <c r="M9" s="8" t="s">
        <v>6</v>
      </c>
      <c r="N9" s="9" t="s">
        <v>7</v>
      </c>
      <c r="O9" s="10" t="s">
        <v>8</v>
      </c>
      <c r="P9" s="10" t="s">
        <v>21</v>
      </c>
      <c r="Q9" s="10" t="s">
        <v>10</v>
      </c>
      <c r="R9" s="10" t="s">
        <v>11</v>
      </c>
      <c r="S9" s="10" t="s">
        <v>12</v>
      </c>
      <c r="T9" s="11" t="s">
        <v>13</v>
      </c>
    </row>
    <row r="10" spans="1:20" x14ac:dyDescent="0.25">
      <c r="A10" s="12">
        <v>1</v>
      </c>
      <c r="B10" s="13">
        <v>1</v>
      </c>
      <c r="C10" s="14" t="s">
        <v>14</v>
      </c>
      <c r="D10" s="15">
        <v>42.48</v>
      </c>
      <c r="E10" s="16"/>
      <c r="F10" s="17">
        <f t="shared" ref="F10:F15" si="0">SUM(D10:E10)</f>
        <v>42.48</v>
      </c>
      <c r="G10" s="17">
        <f>(F10*B10)</f>
        <v>42.48</v>
      </c>
      <c r="H10" s="18">
        <f t="shared" ref="H10:H19" si="1">(F10-G10)</f>
        <v>0</v>
      </c>
      <c r="M10" s="12">
        <v>1</v>
      </c>
      <c r="N10" s="13">
        <v>1</v>
      </c>
      <c r="O10" s="14" t="s">
        <v>14</v>
      </c>
      <c r="P10" s="57">
        <v>42.48</v>
      </c>
      <c r="Q10" s="16"/>
      <c r="R10" s="17">
        <f t="shared" ref="R10:R15" si="2">SUM(P10:Q10)</f>
        <v>42.48</v>
      </c>
      <c r="S10" s="39">
        <v>42.48</v>
      </c>
      <c r="T10" s="58">
        <f t="shared" ref="T10:T11" si="3">(R10-S10)</f>
        <v>0</v>
      </c>
    </row>
    <row r="11" spans="1:20" x14ac:dyDescent="0.25">
      <c r="A11" s="19"/>
      <c r="B11" s="20">
        <v>0.8</v>
      </c>
      <c r="C11" s="21" t="s">
        <v>15</v>
      </c>
      <c r="D11" s="22">
        <v>72.72</v>
      </c>
      <c r="E11" s="23"/>
      <c r="F11" s="23">
        <f t="shared" si="0"/>
        <v>72.72</v>
      </c>
      <c r="G11" s="23">
        <f>(F11-G10)*B11+G10</f>
        <v>66.671999999999997</v>
      </c>
      <c r="H11" s="24">
        <f t="shared" si="1"/>
        <v>6.0480000000000018</v>
      </c>
      <c r="M11" s="19"/>
      <c r="N11" s="20">
        <v>0.8</v>
      </c>
      <c r="O11" s="21" t="s">
        <v>15</v>
      </c>
      <c r="P11" s="59">
        <v>72.72</v>
      </c>
      <c r="Q11" s="23"/>
      <c r="R11" s="23">
        <f t="shared" si="2"/>
        <v>72.72</v>
      </c>
      <c r="S11" s="33">
        <v>72.72</v>
      </c>
      <c r="T11" s="60">
        <f t="shared" si="3"/>
        <v>0</v>
      </c>
    </row>
    <row r="12" spans="1:20" x14ac:dyDescent="0.25">
      <c r="A12" s="19"/>
      <c r="B12" s="20">
        <v>0.8</v>
      </c>
      <c r="C12" s="21" t="s">
        <v>16</v>
      </c>
      <c r="D12" s="22">
        <v>102.66</v>
      </c>
      <c r="E12" s="23"/>
      <c r="F12" s="23">
        <f t="shared" si="0"/>
        <v>102.66</v>
      </c>
      <c r="G12" s="23">
        <f>(F12-G10)*B12+G10</f>
        <v>90.623999999999995</v>
      </c>
      <c r="H12" s="24">
        <f t="shared" si="1"/>
        <v>12.036000000000001</v>
      </c>
      <c r="M12" s="19"/>
      <c r="N12" s="20">
        <v>0.8</v>
      </c>
      <c r="O12" s="21" t="s">
        <v>16</v>
      </c>
      <c r="P12" s="59">
        <v>102.66</v>
      </c>
      <c r="Q12" s="23"/>
      <c r="R12" s="23">
        <f t="shared" si="2"/>
        <v>102.66</v>
      </c>
      <c r="S12" s="33">
        <v>96.21</v>
      </c>
      <c r="T12" s="60">
        <f t="shared" ref="T12:T19" si="4">(R12-S12)</f>
        <v>6.4500000000000028</v>
      </c>
    </row>
    <row r="13" spans="1:20" x14ac:dyDescent="0.25">
      <c r="A13" s="19"/>
      <c r="B13" s="20">
        <v>0.8</v>
      </c>
      <c r="C13" s="21" t="s">
        <v>17</v>
      </c>
      <c r="D13" s="22">
        <v>72.72</v>
      </c>
      <c r="E13" s="23"/>
      <c r="F13" s="23">
        <f t="shared" si="0"/>
        <v>72.72</v>
      </c>
      <c r="G13" s="23">
        <f>(F13-G10)*B13+G10</f>
        <v>66.671999999999997</v>
      </c>
      <c r="H13" s="24">
        <f t="shared" si="1"/>
        <v>6.0480000000000018</v>
      </c>
      <c r="M13" s="19"/>
      <c r="N13" s="20">
        <v>0.8</v>
      </c>
      <c r="O13" s="21" t="s">
        <v>17</v>
      </c>
      <c r="P13" s="59">
        <v>72.72</v>
      </c>
      <c r="Q13" s="23"/>
      <c r="R13" s="23">
        <f t="shared" si="2"/>
        <v>72.72</v>
      </c>
      <c r="S13" s="23">
        <v>66.671999999999997</v>
      </c>
      <c r="T13" s="24">
        <f t="shared" si="4"/>
        <v>6.0480000000000018</v>
      </c>
    </row>
    <row r="14" spans="1:20" ht="16.5" thickBot="1" x14ac:dyDescent="0.3">
      <c r="A14" s="25"/>
      <c r="B14" s="20">
        <v>0.8</v>
      </c>
      <c r="C14" s="26" t="s">
        <v>18</v>
      </c>
      <c r="D14" s="22">
        <v>102.66</v>
      </c>
      <c r="E14" s="27"/>
      <c r="F14" s="27">
        <f t="shared" si="0"/>
        <v>102.66</v>
      </c>
      <c r="G14" s="23">
        <f>(F14-G10)*B14+G10</f>
        <v>90.623999999999995</v>
      </c>
      <c r="H14" s="28">
        <f t="shared" si="1"/>
        <v>12.036000000000001</v>
      </c>
      <c r="M14" s="25"/>
      <c r="N14" s="20">
        <v>0.8</v>
      </c>
      <c r="O14" s="26" t="s">
        <v>18</v>
      </c>
      <c r="P14" s="61">
        <v>102.66</v>
      </c>
      <c r="Q14" s="27"/>
      <c r="R14" s="27">
        <f t="shared" si="2"/>
        <v>102.66</v>
      </c>
      <c r="S14" s="23">
        <v>90.623999999999995</v>
      </c>
      <c r="T14" s="28">
        <f t="shared" si="4"/>
        <v>12.036000000000001</v>
      </c>
    </row>
    <row r="15" spans="1:20" x14ac:dyDescent="0.25">
      <c r="A15" s="12">
        <v>0.9</v>
      </c>
      <c r="B15" s="13">
        <f>$B$10</f>
        <v>1</v>
      </c>
      <c r="C15" s="14" t="s">
        <v>14</v>
      </c>
      <c r="D15" s="16">
        <f t="shared" ref="D15:D21" si="5">D10</f>
        <v>42.48</v>
      </c>
      <c r="E15" s="29" t="s">
        <v>19</v>
      </c>
      <c r="F15" s="23">
        <f t="shared" si="0"/>
        <v>42.48</v>
      </c>
      <c r="G15" s="30">
        <v>1.6999999999999957</v>
      </c>
      <c r="H15" s="31">
        <f t="shared" si="1"/>
        <v>40.78</v>
      </c>
      <c r="M15" s="12">
        <v>0.9</v>
      </c>
      <c r="N15" s="13">
        <f>$B$10</f>
        <v>1</v>
      </c>
      <c r="O15" s="14" t="s">
        <v>14</v>
      </c>
      <c r="P15" s="16">
        <f t="shared" ref="P15:P21" si="6">P10</f>
        <v>42.48</v>
      </c>
      <c r="Q15" s="29" t="s">
        <v>19</v>
      </c>
      <c r="R15" s="23">
        <f t="shared" si="2"/>
        <v>42.48</v>
      </c>
      <c r="S15" s="30">
        <v>1.6999999999999957</v>
      </c>
      <c r="T15" s="31">
        <f t="shared" si="4"/>
        <v>40.78</v>
      </c>
    </row>
    <row r="16" spans="1:20" x14ac:dyDescent="0.25">
      <c r="A16" s="19"/>
      <c r="B16" s="20">
        <f>$B$11</f>
        <v>0.8</v>
      </c>
      <c r="C16" s="21" t="s">
        <v>15</v>
      </c>
      <c r="D16" s="23">
        <f t="shared" si="5"/>
        <v>72.72</v>
      </c>
      <c r="E16" s="32" t="s">
        <v>19</v>
      </c>
      <c r="F16" s="23">
        <f t="shared" ref="F16:F19" si="7">SUM(D16:E16)</f>
        <v>72.72</v>
      </c>
      <c r="G16" s="33">
        <v>2.9100000000000037</v>
      </c>
      <c r="H16" s="34">
        <f t="shared" si="1"/>
        <v>69.81</v>
      </c>
      <c r="M16" s="19"/>
      <c r="N16" s="20">
        <f>$B$11</f>
        <v>0.8</v>
      </c>
      <c r="O16" s="21" t="s">
        <v>15</v>
      </c>
      <c r="P16" s="23">
        <f t="shared" si="6"/>
        <v>72.72</v>
      </c>
      <c r="Q16" s="32" t="s">
        <v>19</v>
      </c>
      <c r="R16" s="23">
        <f t="shared" ref="R16:R19" si="8">SUM(P16:Q16)</f>
        <v>72.72</v>
      </c>
      <c r="S16" s="33">
        <v>2.9100000000000037</v>
      </c>
      <c r="T16" s="34">
        <f t="shared" si="4"/>
        <v>69.81</v>
      </c>
    </row>
    <row r="17" spans="1:20" x14ac:dyDescent="0.25">
      <c r="A17" s="19"/>
      <c r="B17" s="20">
        <f>$B$12</f>
        <v>0.8</v>
      </c>
      <c r="C17" s="21" t="s">
        <v>16</v>
      </c>
      <c r="D17" s="23">
        <f t="shared" si="5"/>
        <v>102.66</v>
      </c>
      <c r="E17" s="32" t="s">
        <v>19</v>
      </c>
      <c r="F17" s="23">
        <f t="shared" si="7"/>
        <v>102.66</v>
      </c>
      <c r="G17" s="33">
        <v>4.0900000000000034</v>
      </c>
      <c r="H17" s="34">
        <f t="shared" si="1"/>
        <v>98.57</v>
      </c>
      <c r="M17" s="19"/>
      <c r="N17" s="20">
        <f>$B$12</f>
        <v>0.8</v>
      </c>
      <c r="O17" s="21" t="s">
        <v>16</v>
      </c>
      <c r="P17" s="23">
        <f t="shared" si="6"/>
        <v>102.66</v>
      </c>
      <c r="Q17" s="32" t="s">
        <v>19</v>
      </c>
      <c r="R17" s="23">
        <f t="shared" si="8"/>
        <v>102.66</v>
      </c>
      <c r="S17" s="33">
        <v>4.0900000000000034</v>
      </c>
      <c r="T17" s="34">
        <f t="shared" si="4"/>
        <v>98.57</v>
      </c>
    </row>
    <row r="18" spans="1:20" x14ac:dyDescent="0.25">
      <c r="A18" s="19"/>
      <c r="B18" s="20">
        <f>$B$13</f>
        <v>0.8</v>
      </c>
      <c r="C18" s="21" t="s">
        <v>17</v>
      </c>
      <c r="D18" s="23">
        <f t="shared" si="5"/>
        <v>72.72</v>
      </c>
      <c r="E18" s="32" t="s">
        <v>19</v>
      </c>
      <c r="F18" s="23">
        <f t="shared" si="7"/>
        <v>72.72</v>
      </c>
      <c r="G18" s="33">
        <v>2.9100000000000037</v>
      </c>
      <c r="H18" s="34">
        <f t="shared" si="1"/>
        <v>69.81</v>
      </c>
      <c r="M18" s="19"/>
      <c r="N18" s="20">
        <f>$B$13</f>
        <v>0.8</v>
      </c>
      <c r="O18" s="21" t="s">
        <v>17</v>
      </c>
      <c r="P18" s="23">
        <f t="shared" si="6"/>
        <v>72.72</v>
      </c>
      <c r="Q18" s="32" t="s">
        <v>19</v>
      </c>
      <c r="R18" s="23">
        <f t="shared" si="8"/>
        <v>72.72</v>
      </c>
      <c r="S18" s="33">
        <v>2.9100000000000037</v>
      </c>
      <c r="T18" s="34">
        <f t="shared" si="4"/>
        <v>69.81</v>
      </c>
    </row>
    <row r="19" spans="1:20" ht="16.5" thickBot="1" x14ac:dyDescent="0.3">
      <c r="A19" s="25"/>
      <c r="B19" s="35">
        <f>$B$14</f>
        <v>0.8</v>
      </c>
      <c r="C19" s="26" t="s">
        <v>18</v>
      </c>
      <c r="D19" s="27">
        <f t="shared" si="5"/>
        <v>102.66</v>
      </c>
      <c r="E19" s="36" t="s">
        <v>19</v>
      </c>
      <c r="F19" s="27">
        <f t="shared" si="7"/>
        <v>102.66</v>
      </c>
      <c r="G19" s="37">
        <v>4.0900000000000034</v>
      </c>
      <c r="H19" s="38">
        <f t="shared" si="1"/>
        <v>98.57</v>
      </c>
      <c r="M19" s="25"/>
      <c r="N19" s="35">
        <f>$B$14</f>
        <v>0.8</v>
      </c>
      <c r="O19" s="26" t="s">
        <v>18</v>
      </c>
      <c r="P19" s="27">
        <f t="shared" si="6"/>
        <v>102.66</v>
      </c>
      <c r="Q19" s="36" t="s">
        <v>19</v>
      </c>
      <c r="R19" s="27">
        <f t="shared" si="8"/>
        <v>102.66</v>
      </c>
      <c r="S19" s="37">
        <v>4.0900000000000034</v>
      </c>
      <c r="T19" s="38">
        <f t="shared" si="4"/>
        <v>98.57</v>
      </c>
    </row>
    <row r="20" spans="1:20" x14ac:dyDescent="0.25">
      <c r="A20" s="12">
        <v>0.8</v>
      </c>
      <c r="B20" s="13">
        <f>$B$10</f>
        <v>1</v>
      </c>
      <c r="C20" s="14" t="s">
        <v>14</v>
      </c>
      <c r="D20" s="16">
        <f t="shared" si="5"/>
        <v>42.48</v>
      </c>
      <c r="E20" s="29" t="s">
        <v>19</v>
      </c>
      <c r="F20" s="23">
        <f>SUM(D20:E20)</f>
        <v>42.48</v>
      </c>
      <c r="G20" s="30">
        <v>1.6999999999999957</v>
      </c>
      <c r="H20" s="31">
        <f t="shared" ref="H20:H29" si="9">(F20-G20)</f>
        <v>40.78</v>
      </c>
      <c r="M20" s="12">
        <v>0.8</v>
      </c>
      <c r="N20" s="13">
        <f>$B$10</f>
        <v>1</v>
      </c>
      <c r="O20" s="14" t="s">
        <v>14</v>
      </c>
      <c r="P20" s="16">
        <f t="shared" si="6"/>
        <v>42.48</v>
      </c>
      <c r="Q20" s="29" t="s">
        <v>19</v>
      </c>
      <c r="R20" s="23">
        <f>SUM(P20:Q20)</f>
        <v>42.48</v>
      </c>
      <c r="S20" s="30">
        <v>1.6999999999999957</v>
      </c>
      <c r="T20" s="31">
        <f t="shared" ref="T20:T29" si="10">(R20-S20)</f>
        <v>40.78</v>
      </c>
    </row>
    <row r="21" spans="1:20" x14ac:dyDescent="0.25">
      <c r="A21" s="19"/>
      <c r="B21" s="20">
        <f>$B$11</f>
        <v>0.8</v>
      </c>
      <c r="C21" s="21" t="s">
        <v>15</v>
      </c>
      <c r="D21" s="23">
        <f t="shared" si="5"/>
        <v>72.72</v>
      </c>
      <c r="E21" s="32" t="s">
        <v>19</v>
      </c>
      <c r="F21" s="23">
        <f t="shared" ref="F21:F24" si="11">SUM(D21:E21)</f>
        <v>72.72</v>
      </c>
      <c r="G21" s="33">
        <v>2.9100000000000037</v>
      </c>
      <c r="H21" s="34">
        <f t="shared" si="9"/>
        <v>69.81</v>
      </c>
      <c r="M21" s="19"/>
      <c r="N21" s="20">
        <f>$B$11</f>
        <v>0.8</v>
      </c>
      <c r="O21" s="21" t="s">
        <v>15</v>
      </c>
      <c r="P21" s="23">
        <f t="shared" si="6"/>
        <v>72.72</v>
      </c>
      <c r="Q21" s="32" t="s">
        <v>19</v>
      </c>
      <c r="R21" s="23">
        <f t="shared" ref="R21:R24" si="12">SUM(P21:Q21)</f>
        <v>72.72</v>
      </c>
      <c r="S21" s="33">
        <v>2.9100000000000037</v>
      </c>
      <c r="T21" s="34">
        <f t="shared" si="10"/>
        <v>69.81</v>
      </c>
    </row>
    <row r="22" spans="1:20" x14ac:dyDescent="0.25">
      <c r="A22" s="19"/>
      <c r="B22" s="20">
        <f>$B$12</f>
        <v>0.8</v>
      </c>
      <c r="C22" s="21" t="s">
        <v>16</v>
      </c>
      <c r="D22" s="23">
        <f>D12</f>
        <v>102.66</v>
      </c>
      <c r="E22" s="32" t="s">
        <v>19</v>
      </c>
      <c r="F22" s="23">
        <f t="shared" si="11"/>
        <v>102.66</v>
      </c>
      <c r="G22" s="33">
        <v>4.0900000000000034</v>
      </c>
      <c r="H22" s="34">
        <f t="shared" si="9"/>
        <v>98.57</v>
      </c>
      <c r="M22" s="19"/>
      <c r="N22" s="20">
        <f>$B$12</f>
        <v>0.8</v>
      </c>
      <c r="O22" s="21" t="s">
        <v>16</v>
      </c>
      <c r="P22" s="23">
        <f>P12</f>
        <v>102.66</v>
      </c>
      <c r="Q22" s="32" t="s">
        <v>19</v>
      </c>
      <c r="R22" s="23">
        <f t="shared" si="12"/>
        <v>102.66</v>
      </c>
      <c r="S22" s="33">
        <v>4.0900000000000034</v>
      </c>
      <c r="T22" s="34">
        <f t="shared" si="10"/>
        <v>98.57</v>
      </c>
    </row>
    <row r="23" spans="1:20" x14ac:dyDescent="0.25">
      <c r="A23" s="19"/>
      <c r="B23" s="20">
        <f>$B$13</f>
        <v>0.8</v>
      </c>
      <c r="C23" s="21" t="s">
        <v>17</v>
      </c>
      <c r="D23" s="23">
        <f>D13</f>
        <v>72.72</v>
      </c>
      <c r="E23" s="32" t="s">
        <v>19</v>
      </c>
      <c r="F23" s="23">
        <f t="shared" si="11"/>
        <v>72.72</v>
      </c>
      <c r="G23" s="33">
        <v>2.9100000000000037</v>
      </c>
      <c r="H23" s="34">
        <f t="shared" si="9"/>
        <v>69.81</v>
      </c>
      <c r="M23" s="19"/>
      <c r="N23" s="20">
        <f>$B$13</f>
        <v>0.8</v>
      </c>
      <c r="O23" s="21" t="s">
        <v>17</v>
      </c>
      <c r="P23" s="23">
        <f>P13</f>
        <v>72.72</v>
      </c>
      <c r="Q23" s="32" t="s">
        <v>19</v>
      </c>
      <c r="R23" s="23">
        <f t="shared" si="12"/>
        <v>72.72</v>
      </c>
      <c r="S23" s="33">
        <v>2.9100000000000037</v>
      </c>
      <c r="T23" s="34">
        <f t="shared" si="10"/>
        <v>69.81</v>
      </c>
    </row>
    <row r="24" spans="1:20" ht="16.5" thickBot="1" x14ac:dyDescent="0.3">
      <c r="A24" s="25"/>
      <c r="B24" s="35">
        <f>$B$14</f>
        <v>0.8</v>
      </c>
      <c r="C24" s="26" t="s">
        <v>18</v>
      </c>
      <c r="D24" s="27">
        <f>D14</f>
        <v>102.66</v>
      </c>
      <c r="E24" s="36" t="s">
        <v>19</v>
      </c>
      <c r="F24" s="27">
        <f t="shared" si="11"/>
        <v>102.66</v>
      </c>
      <c r="G24" s="37">
        <v>4.0900000000000034</v>
      </c>
      <c r="H24" s="38">
        <f t="shared" si="9"/>
        <v>98.57</v>
      </c>
      <c r="M24" s="25"/>
      <c r="N24" s="35">
        <f>$B$14</f>
        <v>0.8</v>
      </c>
      <c r="O24" s="26" t="s">
        <v>18</v>
      </c>
      <c r="P24" s="27">
        <f>P14</f>
        <v>102.66</v>
      </c>
      <c r="Q24" s="36" t="s">
        <v>19</v>
      </c>
      <c r="R24" s="27">
        <f t="shared" si="12"/>
        <v>102.66</v>
      </c>
      <c r="S24" s="37">
        <v>4.0900000000000034</v>
      </c>
      <c r="T24" s="38">
        <f t="shared" si="10"/>
        <v>98.57</v>
      </c>
    </row>
    <row r="25" spans="1:20" x14ac:dyDescent="0.25">
      <c r="A25" s="12">
        <v>0.75</v>
      </c>
      <c r="B25" s="13">
        <f>$B$10</f>
        <v>1</v>
      </c>
      <c r="C25" s="14" t="s">
        <v>14</v>
      </c>
      <c r="D25" s="16">
        <f>D10</f>
        <v>42.48</v>
      </c>
      <c r="E25" s="29" t="s">
        <v>19</v>
      </c>
      <c r="F25" s="39">
        <f>SUM(D25:E25)</f>
        <v>42.48</v>
      </c>
      <c r="G25" s="30">
        <v>1.6999999999999957</v>
      </c>
      <c r="H25" s="31">
        <f t="shared" si="9"/>
        <v>40.78</v>
      </c>
      <c r="M25" s="12">
        <v>0.75</v>
      </c>
      <c r="N25" s="13">
        <f>$B$10</f>
        <v>1</v>
      </c>
      <c r="O25" s="14" t="s">
        <v>14</v>
      </c>
      <c r="P25" s="16">
        <f>P10</f>
        <v>42.48</v>
      </c>
      <c r="Q25" s="29" t="s">
        <v>19</v>
      </c>
      <c r="R25" s="39">
        <f>SUM(P25:Q25)</f>
        <v>42.48</v>
      </c>
      <c r="S25" s="30">
        <v>1.6999999999999957</v>
      </c>
      <c r="T25" s="31">
        <f t="shared" si="10"/>
        <v>40.78</v>
      </c>
    </row>
    <row r="26" spans="1:20" x14ac:dyDescent="0.25">
      <c r="A26" s="19"/>
      <c r="B26" s="20">
        <f>$B$11</f>
        <v>0.8</v>
      </c>
      <c r="C26" s="21" t="s">
        <v>15</v>
      </c>
      <c r="D26" s="23">
        <f>D11</f>
        <v>72.72</v>
      </c>
      <c r="E26" s="32" t="s">
        <v>19</v>
      </c>
      <c r="F26" s="23">
        <f t="shared" ref="F26:F29" si="13">SUM(D26:E26)</f>
        <v>72.72</v>
      </c>
      <c r="G26" s="33">
        <v>2.9100000000000037</v>
      </c>
      <c r="H26" s="34">
        <f t="shared" si="9"/>
        <v>69.81</v>
      </c>
      <c r="M26" s="19"/>
      <c r="N26" s="20">
        <f>$B$11</f>
        <v>0.8</v>
      </c>
      <c r="O26" s="21" t="s">
        <v>15</v>
      </c>
      <c r="P26" s="23">
        <f>P11</f>
        <v>72.72</v>
      </c>
      <c r="Q26" s="32" t="s">
        <v>19</v>
      </c>
      <c r="R26" s="23">
        <f t="shared" ref="R26:R29" si="14">SUM(P26:Q26)</f>
        <v>72.72</v>
      </c>
      <c r="S26" s="33">
        <v>2.9100000000000037</v>
      </c>
      <c r="T26" s="34">
        <f t="shared" si="10"/>
        <v>69.81</v>
      </c>
    </row>
    <row r="27" spans="1:20" x14ac:dyDescent="0.25">
      <c r="A27" s="19"/>
      <c r="B27" s="20">
        <f>$B$12</f>
        <v>0.8</v>
      </c>
      <c r="C27" s="21" t="s">
        <v>16</v>
      </c>
      <c r="D27" s="23">
        <f>D12</f>
        <v>102.66</v>
      </c>
      <c r="E27" s="32" t="s">
        <v>19</v>
      </c>
      <c r="F27" s="23">
        <f t="shared" si="13"/>
        <v>102.66</v>
      </c>
      <c r="G27" s="33">
        <v>4.0900000000000034</v>
      </c>
      <c r="H27" s="34">
        <f t="shared" si="9"/>
        <v>98.57</v>
      </c>
      <c r="M27" s="19"/>
      <c r="N27" s="20">
        <f>$B$12</f>
        <v>0.8</v>
      </c>
      <c r="O27" s="21" t="s">
        <v>16</v>
      </c>
      <c r="P27" s="23">
        <f>P12</f>
        <v>102.66</v>
      </c>
      <c r="Q27" s="32" t="s">
        <v>19</v>
      </c>
      <c r="R27" s="23">
        <f t="shared" si="14"/>
        <v>102.66</v>
      </c>
      <c r="S27" s="33">
        <v>4.0900000000000034</v>
      </c>
      <c r="T27" s="34">
        <f t="shared" si="10"/>
        <v>98.57</v>
      </c>
    </row>
    <row r="28" spans="1:20" x14ac:dyDescent="0.25">
      <c r="A28" s="19"/>
      <c r="B28" s="20">
        <f>$B$13</f>
        <v>0.8</v>
      </c>
      <c r="C28" s="21" t="s">
        <v>17</v>
      </c>
      <c r="D28" s="23">
        <f>D13</f>
        <v>72.72</v>
      </c>
      <c r="E28" s="32" t="s">
        <v>19</v>
      </c>
      <c r="F28" s="23">
        <f t="shared" si="13"/>
        <v>72.72</v>
      </c>
      <c r="G28" s="33">
        <v>2.9100000000000037</v>
      </c>
      <c r="H28" s="34">
        <f t="shared" si="9"/>
        <v>69.81</v>
      </c>
      <c r="M28" s="19"/>
      <c r="N28" s="20">
        <f>$B$13</f>
        <v>0.8</v>
      </c>
      <c r="O28" s="21" t="s">
        <v>17</v>
      </c>
      <c r="P28" s="23">
        <f>P13</f>
        <v>72.72</v>
      </c>
      <c r="Q28" s="32" t="s">
        <v>19</v>
      </c>
      <c r="R28" s="23">
        <f t="shared" si="14"/>
        <v>72.72</v>
      </c>
      <c r="S28" s="33">
        <v>2.9100000000000037</v>
      </c>
      <c r="T28" s="34">
        <f t="shared" si="10"/>
        <v>69.81</v>
      </c>
    </row>
    <row r="29" spans="1:20" ht="16.5" thickBot="1" x14ac:dyDescent="0.3">
      <c r="A29" s="25"/>
      <c r="B29" s="35">
        <f>$B$14</f>
        <v>0.8</v>
      </c>
      <c r="C29" s="26" t="s">
        <v>18</v>
      </c>
      <c r="D29" s="27">
        <f>D14</f>
        <v>102.66</v>
      </c>
      <c r="E29" s="36" t="s">
        <v>19</v>
      </c>
      <c r="F29" s="27">
        <f t="shared" si="13"/>
        <v>102.66</v>
      </c>
      <c r="G29" s="37">
        <v>4.0900000000000034</v>
      </c>
      <c r="H29" s="38">
        <f t="shared" si="9"/>
        <v>98.57</v>
      </c>
      <c r="M29" s="25"/>
      <c r="N29" s="35">
        <f>$B$14</f>
        <v>0.8</v>
      </c>
      <c r="O29" s="26" t="s">
        <v>18</v>
      </c>
      <c r="P29" s="27">
        <f>P14</f>
        <v>102.66</v>
      </c>
      <c r="Q29" s="36" t="s">
        <v>19</v>
      </c>
      <c r="R29" s="27">
        <f t="shared" si="14"/>
        <v>102.66</v>
      </c>
      <c r="S29" s="37">
        <v>4.0900000000000034</v>
      </c>
      <c r="T29" s="38">
        <f t="shared" si="10"/>
        <v>98.57</v>
      </c>
    </row>
    <row r="30" spans="1:20" x14ac:dyDescent="0.25">
      <c r="A30" s="12">
        <v>0.71</v>
      </c>
      <c r="B30" s="13">
        <f>$B$10</f>
        <v>1</v>
      </c>
      <c r="C30" s="14" t="s">
        <v>14</v>
      </c>
      <c r="D30" s="16">
        <f>D10</f>
        <v>42.48</v>
      </c>
      <c r="E30" s="29" t="s">
        <v>19</v>
      </c>
      <c r="F30" s="39">
        <f>SUM(D30:E30)</f>
        <v>42.48</v>
      </c>
      <c r="G30" s="30">
        <v>1.6999999999999957</v>
      </c>
      <c r="H30" s="31">
        <f t="shared" ref="H30:H44" si="15">(F30-G30)</f>
        <v>40.78</v>
      </c>
      <c r="M30" s="12">
        <v>0.71</v>
      </c>
      <c r="N30" s="13">
        <f>$B$10</f>
        <v>1</v>
      </c>
      <c r="O30" s="14" t="s">
        <v>14</v>
      </c>
      <c r="P30" s="16">
        <f>P10</f>
        <v>42.48</v>
      </c>
      <c r="Q30" s="29" t="s">
        <v>19</v>
      </c>
      <c r="R30" s="39">
        <f>SUM(P30:Q30)</f>
        <v>42.48</v>
      </c>
      <c r="S30" s="30">
        <v>1.6999999999999957</v>
      </c>
      <c r="T30" s="31">
        <f t="shared" ref="T30:T44" si="16">(R30-S30)</f>
        <v>40.78</v>
      </c>
    </row>
    <row r="31" spans="1:20" x14ac:dyDescent="0.25">
      <c r="A31" s="19"/>
      <c r="B31" s="20">
        <f>$B$11</f>
        <v>0.8</v>
      </c>
      <c r="C31" s="21" t="s">
        <v>15</v>
      </c>
      <c r="D31" s="23">
        <f>D11</f>
        <v>72.72</v>
      </c>
      <c r="E31" s="32" t="s">
        <v>19</v>
      </c>
      <c r="F31" s="23">
        <f t="shared" ref="F31:F34" si="17">SUM(D31:E31)</f>
        <v>72.72</v>
      </c>
      <c r="G31" s="33">
        <v>2.9100000000000037</v>
      </c>
      <c r="H31" s="34">
        <f t="shared" si="15"/>
        <v>69.81</v>
      </c>
      <c r="M31" s="19"/>
      <c r="N31" s="20">
        <f>$B$11</f>
        <v>0.8</v>
      </c>
      <c r="O31" s="21" t="s">
        <v>15</v>
      </c>
      <c r="P31" s="23">
        <f>P11</f>
        <v>72.72</v>
      </c>
      <c r="Q31" s="32" t="s">
        <v>19</v>
      </c>
      <c r="R31" s="23">
        <f t="shared" ref="R31:R34" si="18">SUM(P31:Q31)</f>
        <v>72.72</v>
      </c>
      <c r="S31" s="33">
        <v>2.9100000000000037</v>
      </c>
      <c r="T31" s="34">
        <f t="shared" si="16"/>
        <v>69.81</v>
      </c>
    </row>
    <row r="32" spans="1:20" x14ac:dyDescent="0.25">
      <c r="A32" s="19"/>
      <c r="B32" s="20">
        <f>$B$12</f>
        <v>0.8</v>
      </c>
      <c r="C32" s="21" t="s">
        <v>16</v>
      </c>
      <c r="D32" s="23">
        <f>D12</f>
        <v>102.66</v>
      </c>
      <c r="E32" s="32" t="s">
        <v>19</v>
      </c>
      <c r="F32" s="23">
        <f t="shared" si="17"/>
        <v>102.66</v>
      </c>
      <c r="G32" s="33">
        <v>4.0900000000000034</v>
      </c>
      <c r="H32" s="34">
        <f t="shared" si="15"/>
        <v>98.57</v>
      </c>
      <c r="M32" s="19"/>
      <c r="N32" s="20">
        <f>$B$12</f>
        <v>0.8</v>
      </c>
      <c r="O32" s="21" t="s">
        <v>16</v>
      </c>
      <c r="P32" s="23">
        <f>P12</f>
        <v>102.66</v>
      </c>
      <c r="Q32" s="32" t="s">
        <v>19</v>
      </c>
      <c r="R32" s="23">
        <f t="shared" si="18"/>
        <v>102.66</v>
      </c>
      <c r="S32" s="33">
        <v>4.0900000000000034</v>
      </c>
      <c r="T32" s="34">
        <f t="shared" si="16"/>
        <v>98.57</v>
      </c>
    </row>
    <row r="33" spans="1:20" x14ac:dyDescent="0.25">
      <c r="A33" s="19"/>
      <c r="B33" s="20">
        <f>$B$13</f>
        <v>0.8</v>
      </c>
      <c r="C33" s="21" t="s">
        <v>17</v>
      </c>
      <c r="D33" s="23">
        <f>D13</f>
        <v>72.72</v>
      </c>
      <c r="E33" s="32" t="s">
        <v>19</v>
      </c>
      <c r="F33" s="23">
        <f t="shared" si="17"/>
        <v>72.72</v>
      </c>
      <c r="G33" s="33">
        <v>2.9100000000000037</v>
      </c>
      <c r="H33" s="34">
        <f t="shared" si="15"/>
        <v>69.81</v>
      </c>
      <c r="M33" s="19"/>
      <c r="N33" s="20">
        <f>$B$13</f>
        <v>0.8</v>
      </c>
      <c r="O33" s="21" t="s">
        <v>17</v>
      </c>
      <c r="P33" s="23">
        <f>P13</f>
        <v>72.72</v>
      </c>
      <c r="Q33" s="32" t="s">
        <v>19</v>
      </c>
      <c r="R33" s="23">
        <f t="shared" si="18"/>
        <v>72.72</v>
      </c>
      <c r="S33" s="33">
        <v>2.9100000000000037</v>
      </c>
      <c r="T33" s="34">
        <f t="shared" si="16"/>
        <v>69.81</v>
      </c>
    </row>
    <row r="34" spans="1:20" ht="16.5" thickBot="1" x14ac:dyDescent="0.3">
      <c r="A34" s="25"/>
      <c r="B34" s="35">
        <f>$B$14</f>
        <v>0.8</v>
      </c>
      <c r="C34" s="26" t="s">
        <v>18</v>
      </c>
      <c r="D34" s="27">
        <f>D14</f>
        <v>102.66</v>
      </c>
      <c r="E34" s="36" t="s">
        <v>19</v>
      </c>
      <c r="F34" s="27">
        <f t="shared" si="17"/>
        <v>102.66</v>
      </c>
      <c r="G34" s="37">
        <v>4.0900000000000034</v>
      </c>
      <c r="H34" s="38">
        <f t="shared" si="15"/>
        <v>98.57</v>
      </c>
      <c r="M34" s="25"/>
      <c r="N34" s="35">
        <f>$B$14</f>
        <v>0.8</v>
      </c>
      <c r="O34" s="26" t="s">
        <v>18</v>
      </c>
      <c r="P34" s="27">
        <f>P14</f>
        <v>102.66</v>
      </c>
      <c r="Q34" s="36" t="s">
        <v>19</v>
      </c>
      <c r="R34" s="27">
        <f t="shared" si="18"/>
        <v>102.66</v>
      </c>
      <c r="S34" s="37">
        <v>4.0900000000000034</v>
      </c>
      <c r="T34" s="38">
        <f t="shared" si="16"/>
        <v>98.57</v>
      </c>
    </row>
    <row r="35" spans="1:20" x14ac:dyDescent="0.25">
      <c r="A35" s="12">
        <v>0.67</v>
      </c>
      <c r="B35" s="13">
        <f>$B$10</f>
        <v>1</v>
      </c>
      <c r="C35" s="14" t="s">
        <v>14</v>
      </c>
      <c r="D35" s="16">
        <f>D10</f>
        <v>42.48</v>
      </c>
      <c r="E35" s="29" t="s">
        <v>19</v>
      </c>
      <c r="F35" s="17">
        <f>SUM(D35:E35)</f>
        <v>42.48</v>
      </c>
      <c r="G35" s="30">
        <v>1.6999999999999957</v>
      </c>
      <c r="H35" s="31">
        <f t="shared" si="15"/>
        <v>40.78</v>
      </c>
      <c r="M35" s="12">
        <v>0.67</v>
      </c>
      <c r="N35" s="13">
        <f>$B$10</f>
        <v>1</v>
      </c>
      <c r="O35" s="14" t="s">
        <v>14</v>
      </c>
      <c r="P35" s="16">
        <f>P10</f>
        <v>42.48</v>
      </c>
      <c r="Q35" s="29" t="s">
        <v>19</v>
      </c>
      <c r="R35" s="39">
        <f>SUM(P35:Q35)</f>
        <v>42.48</v>
      </c>
      <c r="S35" s="30">
        <v>1.6999999999999957</v>
      </c>
      <c r="T35" s="31">
        <f t="shared" si="16"/>
        <v>40.78</v>
      </c>
    </row>
    <row r="36" spans="1:20" x14ac:dyDescent="0.25">
      <c r="A36" s="19"/>
      <c r="B36" s="20">
        <f>$B$11</f>
        <v>0.8</v>
      </c>
      <c r="C36" s="21" t="s">
        <v>15</v>
      </c>
      <c r="D36" s="23">
        <f>D11</f>
        <v>72.72</v>
      </c>
      <c r="E36" s="32" t="s">
        <v>19</v>
      </c>
      <c r="F36" s="39">
        <f t="shared" ref="F36:F39" si="19">SUM(D36:E36)</f>
        <v>72.72</v>
      </c>
      <c r="G36" s="33">
        <v>2.9100000000000037</v>
      </c>
      <c r="H36" s="34">
        <f t="shared" si="15"/>
        <v>69.81</v>
      </c>
      <c r="M36" s="19"/>
      <c r="N36" s="20">
        <f>$B$11</f>
        <v>0.8</v>
      </c>
      <c r="O36" s="21" t="s">
        <v>15</v>
      </c>
      <c r="P36" s="23">
        <f>P11</f>
        <v>72.72</v>
      </c>
      <c r="Q36" s="32" t="s">
        <v>19</v>
      </c>
      <c r="R36" s="23">
        <f t="shared" ref="R36:R39" si="20">SUM(P36:Q36)</f>
        <v>72.72</v>
      </c>
      <c r="S36" s="33">
        <v>2.9100000000000037</v>
      </c>
      <c r="T36" s="34">
        <f t="shared" si="16"/>
        <v>69.81</v>
      </c>
    </row>
    <row r="37" spans="1:20" x14ac:dyDescent="0.25">
      <c r="A37" s="19"/>
      <c r="B37" s="20">
        <f>$B$12</f>
        <v>0.8</v>
      </c>
      <c r="C37" s="21" t="s">
        <v>16</v>
      </c>
      <c r="D37" s="23">
        <f>D12</f>
        <v>102.66</v>
      </c>
      <c r="E37" s="32" t="s">
        <v>19</v>
      </c>
      <c r="F37" s="23">
        <f t="shared" si="19"/>
        <v>102.66</v>
      </c>
      <c r="G37" s="33">
        <v>4.0900000000000034</v>
      </c>
      <c r="H37" s="34">
        <f t="shared" si="15"/>
        <v>98.57</v>
      </c>
      <c r="M37" s="19"/>
      <c r="N37" s="20">
        <f>$B$12</f>
        <v>0.8</v>
      </c>
      <c r="O37" s="21" t="s">
        <v>16</v>
      </c>
      <c r="P37" s="23">
        <f>P12</f>
        <v>102.66</v>
      </c>
      <c r="Q37" s="32" t="s">
        <v>19</v>
      </c>
      <c r="R37" s="23">
        <f t="shared" si="20"/>
        <v>102.66</v>
      </c>
      <c r="S37" s="33">
        <v>4.0900000000000034</v>
      </c>
      <c r="T37" s="34">
        <f t="shared" si="16"/>
        <v>98.57</v>
      </c>
    </row>
    <row r="38" spans="1:20" x14ac:dyDescent="0.25">
      <c r="A38" s="19"/>
      <c r="B38" s="20">
        <f>$B$13</f>
        <v>0.8</v>
      </c>
      <c r="C38" s="21" t="s">
        <v>17</v>
      </c>
      <c r="D38" s="23">
        <f>D13</f>
        <v>72.72</v>
      </c>
      <c r="E38" s="32" t="s">
        <v>19</v>
      </c>
      <c r="F38" s="23">
        <f t="shared" si="19"/>
        <v>72.72</v>
      </c>
      <c r="G38" s="33">
        <v>2.9100000000000037</v>
      </c>
      <c r="H38" s="34">
        <f t="shared" si="15"/>
        <v>69.81</v>
      </c>
      <c r="M38" s="19"/>
      <c r="N38" s="20">
        <f>$B$13</f>
        <v>0.8</v>
      </c>
      <c r="O38" s="21" t="s">
        <v>17</v>
      </c>
      <c r="P38" s="23">
        <f>P13</f>
        <v>72.72</v>
      </c>
      <c r="Q38" s="32" t="s">
        <v>19</v>
      </c>
      <c r="R38" s="23">
        <f t="shared" si="20"/>
        <v>72.72</v>
      </c>
      <c r="S38" s="33">
        <v>2.9100000000000037</v>
      </c>
      <c r="T38" s="34">
        <f t="shared" si="16"/>
        <v>69.81</v>
      </c>
    </row>
    <row r="39" spans="1:20" ht="16.5" thickBot="1" x14ac:dyDescent="0.3">
      <c r="A39" s="25"/>
      <c r="B39" s="35">
        <f>$B$14</f>
        <v>0.8</v>
      </c>
      <c r="C39" s="26" t="s">
        <v>18</v>
      </c>
      <c r="D39" s="27">
        <f>D14</f>
        <v>102.66</v>
      </c>
      <c r="E39" s="36" t="s">
        <v>19</v>
      </c>
      <c r="F39" s="27">
        <f t="shared" si="19"/>
        <v>102.66</v>
      </c>
      <c r="G39" s="37">
        <v>4.0900000000000034</v>
      </c>
      <c r="H39" s="38">
        <f t="shared" si="15"/>
        <v>98.57</v>
      </c>
      <c r="M39" s="25"/>
      <c r="N39" s="35">
        <f>$B$14</f>
        <v>0.8</v>
      </c>
      <c r="O39" s="26" t="s">
        <v>18</v>
      </c>
      <c r="P39" s="27">
        <f>P14</f>
        <v>102.66</v>
      </c>
      <c r="Q39" s="36" t="s">
        <v>19</v>
      </c>
      <c r="R39" s="27">
        <f t="shared" si="20"/>
        <v>102.66</v>
      </c>
      <c r="S39" s="37">
        <v>4.0900000000000034</v>
      </c>
      <c r="T39" s="38">
        <f t="shared" si="16"/>
        <v>98.57</v>
      </c>
    </row>
    <row r="40" spans="1:20" x14ac:dyDescent="0.25">
      <c r="A40" s="12">
        <v>0.61</v>
      </c>
      <c r="B40" s="13">
        <f>$B$10</f>
        <v>1</v>
      </c>
      <c r="C40" s="14" t="s">
        <v>14</v>
      </c>
      <c r="D40" s="16">
        <f>D10</f>
        <v>42.48</v>
      </c>
      <c r="E40" s="29" t="s">
        <v>19</v>
      </c>
      <c r="F40" s="39">
        <f>SUM(D40:E40)</f>
        <v>42.48</v>
      </c>
      <c r="G40" s="30">
        <v>1.6999999999999957</v>
      </c>
      <c r="H40" s="31">
        <f t="shared" si="15"/>
        <v>40.78</v>
      </c>
      <c r="M40" s="12">
        <v>0.61</v>
      </c>
      <c r="N40" s="13">
        <f>$B$10</f>
        <v>1</v>
      </c>
      <c r="O40" s="14" t="s">
        <v>14</v>
      </c>
      <c r="P40" s="16">
        <f>P10</f>
        <v>42.48</v>
      </c>
      <c r="Q40" s="29" t="s">
        <v>19</v>
      </c>
      <c r="R40" s="39">
        <f>SUM(P40:Q40)</f>
        <v>42.48</v>
      </c>
      <c r="S40" s="30">
        <v>1.6999999999999957</v>
      </c>
      <c r="T40" s="31">
        <f t="shared" si="16"/>
        <v>40.78</v>
      </c>
    </row>
    <row r="41" spans="1:20" x14ac:dyDescent="0.25">
      <c r="A41" s="19"/>
      <c r="B41" s="20">
        <f>$B$11</f>
        <v>0.8</v>
      </c>
      <c r="C41" s="21" t="s">
        <v>15</v>
      </c>
      <c r="D41" s="23">
        <f>D11</f>
        <v>72.72</v>
      </c>
      <c r="E41" s="32" t="s">
        <v>19</v>
      </c>
      <c r="F41" s="23">
        <f t="shared" ref="F41:F44" si="21">SUM(D41:E41)</f>
        <v>72.72</v>
      </c>
      <c r="G41" s="33">
        <v>2.9100000000000037</v>
      </c>
      <c r="H41" s="34">
        <f t="shared" si="15"/>
        <v>69.81</v>
      </c>
      <c r="M41" s="19"/>
      <c r="N41" s="20">
        <f>$B$11</f>
        <v>0.8</v>
      </c>
      <c r="O41" s="21" t="s">
        <v>15</v>
      </c>
      <c r="P41" s="23">
        <f>P11</f>
        <v>72.72</v>
      </c>
      <c r="Q41" s="32" t="s">
        <v>19</v>
      </c>
      <c r="R41" s="23">
        <f t="shared" ref="R41:R44" si="22">SUM(P41:Q41)</f>
        <v>72.72</v>
      </c>
      <c r="S41" s="33">
        <v>2.9100000000000037</v>
      </c>
      <c r="T41" s="34">
        <f t="shared" si="16"/>
        <v>69.81</v>
      </c>
    </row>
    <row r="42" spans="1:20" x14ac:dyDescent="0.25">
      <c r="A42" s="19"/>
      <c r="B42" s="20">
        <f>$B$12</f>
        <v>0.8</v>
      </c>
      <c r="C42" s="21" t="s">
        <v>16</v>
      </c>
      <c r="D42" s="23">
        <f>D12</f>
        <v>102.66</v>
      </c>
      <c r="E42" s="32" t="s">
        <v>19</v>
      </c>
      <c r="F42" s="23">
        <f t="shared" si="21"/>
        <v>102.66</v>
      </c>
      <c r="G42" s="33">
        <v>4.0900000000000034</v>
      </c>
      <c r="H42" s="34">
        <f t="shared" si="15"/>
        <v>98.57</v>
      </c>
      <c r="M42" s="19"/>
      <c r="N42" s="20">
        <f>$B$12</f>
        <v>0.8</v>
      </c>
      <c r="O42" s="21" t="s">
        <v>16</v>
      </c>
      <c r="P42" s="23">
        <f>P12</f>
        <v>102.66</v>
      </c>
      <c r="Q42" s="32" t="s">
        <v>19</v>
      </c>
      <c r="R42" s="23">
        <f t="shared" si="22"/>
        <v>102.66</v>
      </c>
      <c r="S42" s="33">
        <v>4.0900000000000034</v>
      </c>
      <c r="T42" s="34">
        <f t="shared" si="16"/>
        <v>98.57</v>
      </c>
    </row>
    <row r="43" spans="1:20" x14ac:dyDescent="0.25">
      <c r="A43" s="19"/>
      <c r="B43" s="20">
        <f>$B$13</f>
        <v>0.8</v>
      </c>
      <c r="C43" s="21" t="s">
        <v>17</v>
      </c>
      <c r="D43" s="23">
        <f>D13</f>
        <v>72.72</v>
      </c>
      <c r="E43" s="32" t="s">
        <v>19</v>
      </c>
      <c r="F43" s="23">
        <f t="shared" si="21"/>
        <v>72.72</v>
      </c>
      <c r="G43" s="33">
        <v>2.9100000000000037</v>
      </c>
      <c r="H43" s="34">
        <f t="shared" si="15"/>
        <v>69.81</v>
      </c>
      <c r="M43" s="19"/>
      <c r="N43" s="20">
        <f>$B$13</f>
        <v>0.8</v>
      </c>
      <c r="O43" s="21" t="s">
        <v>17</v>
      </c>
      <c r="P43" s="23">
        <f>P13</f>
        <v>72.72</v>
      </c>
      <c r="Q43" s="32" t="s">
        <v>19</v>
      </c>
      <c r="R43" s="23">
        <f t="shared" si="22"/>
        <v>72.72</v>
      </c>
      <c r="S43" s="33">
        <v>2.9100000000000037</v>
      </c>
      <c r="T43" s="34">
        <f t="shared" si="16"/>
        <v>69.81</v>
      </c>
    </row>
    <row r="44" spans="1:20" ht="16.5" thickBot="1" x14ac:dyDescent="0.3">
      <c r="A44" s="25"/>
      <c r="B44" s="35">
        <f>$B$14</f>
        <v>0.8</v>
      </c>
      <c r="C44" s="26" t="s">
        <v>18</v>
      </c>
      <c r="D44" s="27">
        <f>D14</f>
        <v>102.66</v>
      </c>
      <c r="E44" s="36" t="s">
        <v>19</v>
      </c>
      <c r="F44" s="27">
        <f t="shared" si="21"/>
        <v>102.66</v>
      </c>
      <c r="G44" s="37">
        <v>4.0900000000000034</v>
      </c>
      <c r="H44" s="38">
        <f t="shared" si="15"/>
        <v>98.57</v>
      </c>
      <c r="M44" s="25"/>
      <c r="N44" s="35">
        <f>$B$14</f>
        <v>0.8</v>
      </c>
      <c r="O44" s="26" t="s">
        <v>18</v>
      </c>
      <c r="P44" s="27">
        <f>P14</f>
        <v>102.66</v>
      </c>
      <c r="Q44" s="36" t="s">
        <v>19</v>
      </c>
      <c r="R44" s="27">
        <f t="shared" si="22"/>
        <v>102.66</v>
      </c>
      <c r="S44" s="37">
        <v>4.0900000000000034</v>
      </c>
      <c r="T44" s="38">
        <f t="shared" si="16"/>
        <v>98.57</v>
      </c>
    </row>
    <row r="45" spans="1:20" x14ac:dyDescent="0.25">
      <c r="A45" s="40">
        <v>0.56999999999999995</v>
      </c>
      <c r="B45" s="41">
        <f>$B$10</f>
        <v>1</v>
      </c>
      <c r="C45" s="42" t="s">
        <v>14</v>
      </c>
      <c r="D45" s="43">
        <f>D10</f>
        <v>42.48</v>
      </c>
      <c r="E45" s="43" t="s">
        <v>19</v>
      </c>
      <c r="F45" s="44">
        <f>SUM(D45:E45)</f>
        <v>42.48</v>
      </c>
      <c r="G45" s="45">
        <v>1.6999999999999957</v>
      </c>
      <c r="H45" s="46">
        <f t="shared" ref="H45:H54" si="23">(F45-G45)</f>
        <v>40.78</v>
      </c>
      <c r="M45" s="40">
        <v>0.56999999999999995</v>
      </c>
      <c r="N45" s="41">
        <f>$B$10</f>
        <v>1</v>
      </c>
      <c r="O45" s="42" t="s">
        <v>14</v>
      </c>
      <c r="P45" s="43">
        <f>P10</f>
        <v>42.48</v>
      </c>
      <c r="Q45" s="43" t="s">
        <v>19</v>
      </c>
      <c r="R45" s="44">
        <f>SUM(P45:Q45)</f>
        <v>42.48</v>
      </c>
      <c r="S45" s="45">
        <v>1.6999999999999957</v>
      </c>
      <c r="T45" s="46">
        <f t="shared" ref="T45:T54" si="24">(R45-S45)</f>
        <v>40.78</v>
      </c>
    </row>
    <row r="46" spans="1:20" x14ac:dyDescent="0.25">
      <c r="A46" s="47"/>
      <c r="B46" s="48">
        <f>$B$11</f>
        <v>0.8</v>
      </c>
      <c r="C46" s="49" t="s">
        <v>15</v>
      </c>
      <c r="D46" s="44">
        <f>D11</f>
        <v>72.72</v>
      </c>
      <c r="E46" s="44" t="s">
        <v>19</v>
      </c>
      <c r="F46" s="44">
        <f t="shared" ref="F46:F49" si="25">SUM(D46:E46)</f>
        <v>72.72</v>
      </c>
      <c r="G46" s="44">
        <v>2.9100000000000037</v>
      </c>
      <c r="H46" s="50">
        <f t="shared" si="23"/>
        <v>69.81</v>
      </c>
      <c r="M46" s="47"/>
      <c r="N46" s="48">
        <f>$B$11</f>
        <v>0.8</v>
      </c>
      <c r="O46" s="49" t="s">
        <v>15</v>
      </c>
      <c r="P46" s="44">
        <f>P11</f>
        <v>72.72</v>
      </c>
      <c r="Q46" s="44" t="s">
        <v>19</v>
      </c>
      <c r="R46" s="44">
        <f t="shared" ref="R46:R49" si="26">SUM(P46:Q46)</f>
        <v>72.72</v>
      </c>
      <c r="S46" s="44">
        <v>2.9100000000000037</v>
      </c>
      <c r="T46" s="50">
        <f t="shared" si="24"/>
        <v>69.81</v>
      </c>
    </row>
    <row r="47" spans="1:20" x14ac:dyDescent="0.25">
      <c r="A47" s="47"/>
      <c r="B47" s="48">
        <f>$B$12</f>
        <v>0.8</v>
      </c>
      <c r="C47" s="49" t="s">
        <v>16</v>
      </c>
      <c r="D47" s="44">
        <f>D12</f>
        <v>102.66</v>
      </c>
      <c r="E47" s="44" t="s">
        <v>19</v>
      </c>
      <c r="F47" s="44">
        <f t="shared" si="25"/>
        <v>102.66</v>
      </c>
      <c r="G47" s="44">
        <v>4.0900000000000034</v>
      </c>
      <c r="H47" s="50">
        <f t="shared" si="23"/>
        <v>98.57</v>
      </c>
      <c r="M47" s="47"/>
      <c r="N47" s="48">
        <f>$B$12</f>
        <v>0.8</v>
      </c>
      <c r="O47" s="49" t="s">
        <v>16</v>
      </c>
      <c r="P47" s="44">
        <f>P12</f>
        <v>102.66</v>
      </c>
      <c r="Q47" s="44" t="s">
        <v>19</v>
      </c>
      <c r="R47" s="44">
        <f t="shared" si="26"/>
        <v>102.66</v>
      </c>
      <c r="S47" s="44">
        <v>4.0900000000000034</v>
      </c>
      <c r="T47" s="50">
        <f t="shared" si="24"/>
        <v>98.57</v>
      </c>
    </row>
    <row r="48" spans="1:20" x14ac:dyDescent="0.25">
      <c r="A48" s="47"/>
      <c r="B48" s="48">
        <f>$B$13</f>
        <v>0.8</v>
      </c>
      <c r="C48" s="49" t="s">
        <v>17</v>
      </c>
      <c r="D48" s="44">
        <f>D13</f>
        <v>72.72</v>
      </c>
      <c r="E48" s="44" t="s">
        <v>19</v>
      </c>
      <c r="F48" s="44">
        <f t="shared" si="25"/>
        <v>72.72</v>
      </c>
      <c r="G48" s="44">
        <v>2.9100000000000037</v>
      </c>
      <c r="H48" s="50">
        <f t="shared" si="23"/>
        <v>69.81</v>
      </c>
      <c r="M48" s="47"/>
      <c r="N48" s="48">
        <f>$B$13</f>
        <v>0.8</v>
      </c>
      <c r="O48" s="49" t="s">
        <v>17</v>
      </c>
      <c r="P48" s="44">
        <f>P13</f>
        <v>72.72</v>
      </c>
      <c r="Q48" s="44" t="s">
        <v>19</v>
      </c>
      <c r="R48" s="44">
        <f t="shared" si="26"/>
        <v>72.72</v>
      </c>
      <c r="S48" s="44">
        <v>2.9100000000000037</v>
      </c>
      <c r="T48" s="50">
        <f t="shared" si="24"/>
        <v>69.81</v>
      </c>
    </row>
    <row r="49" spans="1:20" ht="16.5" thickBot="1" x14ac:dyDescent="0.3">
      <c r="A49" s="51"/>
      <c r="B49" s="52">
        <f>$B$14</f>
        <v>0.8</v>
      </c>
      <c r="C49" s="53" t="s">
        <v>18</v>
      </c>
      <c r="D49" s="54">
        <f>D14</f>
        <v>102.66</v>
      </c>
      <c r="E49" s="55" t="s">
        <v>19</v>
      </c>
      <c r="F49" s="54">
        <f t="shared" si="25"/>
        <v>102.66</v>
      </c>
      <c r="G49" s="54">
        <v>4.0900000000000034</v>
      </c>
      <c r="H49" s="56">
        <f t="shared" si="23"/>
        <v>98.57</v>
      </c>
      <c r="M49" s="51"/>
      <c r="N49" s="52">
        <f>$B$14</f>
        <v>0.8</v>
      </c>
      <c r="O49" s="53" t="s">
        <v>18</v>
      </c>
      <c r="P49" s="54">
        <f>P14</f>
        <v>102.66</v>
      </c>
      <c r="Q49" s="55" t="s">
        <v>19</v>
      </c>
      <c r="R49" s="54">
        <f t="shared" si="26"/>
        <v>102.66</v>
      </c>
      <c r="S49" s="54">
        <v>4.0900000000000034</v>
      </c>
      <c r="T49" s="56">
        <f t="shared" si="24"/>
        <v>98.57</v>
      </c>
    </row>
    <row r="50" spans="1:20" x14ac:dyDescent="0.25">
      <c r="A50" s="12">
        <v>0.5</v>
      </c>
      <c r="B50" s="13">
        <f>$B$10</f>
        <v>1</v>
      </c>
      <c r="C50" s="14" t="s">
        <v>14</v>
      </c>
      <c r="D50" s="16">
        <f>D10</f>
        <v>42.48</v>
      </c>
      <c r="E50" s="29" t="s">
        <v>19</v>
      </c>
      <c r="F50" s="39">
        <f>SUM(D50:E50)</f>
        <v>42.48</v>
      </c>
      <c r="G50" s="30">
        <v>1.6999999999999957</v>
      </c>
      <c r="H50" s="31">
        <f t="shared" si="23"/>
        <v>40.78</v>
      </c>
      <c r="M50" s="12">
        <v>0.5</v>
      </c>
      <c r="N50" s="13">
        <f>$B$10</f>
        <v>1</v>
      </c>
      <c r="O50" s="14" t="s">
        <v>14</v>
      </c>
      <c r="P50" s="16">
        <f>P10</f>
        <v>42.48</v>
      </c>
      <c r="Q50" s="29" t="s">
        <v>19</v>
      </c>
      <c r="R50" s="39">
        <f>SUM(P50:Q50)</f>
        <v>42.48</v>
      </c>
      <c r="S50" s="30">
        <v>1.6999999999999957</v>
      </c>
      <c r="T50" s="31">
        <f t="shared" si="24"/>
        <v>40.78</v>
      </c>
    </row>
    <row r="51" spans="1:20" x14ac:dyDescent="0.25">
      <c r="A51" s="19"/>
      <c r="B51" s="20">
        <f>$B$11</f>
        <v>0.8</v>
      </c>
      <c r="C51" s="21" t="s">
        <v>15</v>
      </c>
      <c r="D51" s="23">
        <f>D11</f>
        <v>72.72</v>
      </c>
      <c r="E51" s="32" t="s">
        <v>19</v>
      </c>
      <c r="F51" s="23">
        <f t="shared" ref="F51:F54" si="27">SUM(D51:E51)</f>
        <v>72.72</v>
      </c>
      <c r="G51" s="33">
        <v>2.9100000000000037</v>
      </c>
      <c r="H51" s="34">
        <f t="shared" si="23"/>
        <v>69.81</v>
      </c>
      <c r="M51" s="19"/>
      <c r="N51" s="20">
        <f>$B$11</f>
        <v>0.8</v>
      </c>
      <c r="O51" s="21" t="s">
        <v>15</v>
      </c>
      <c r="P51" s="23">
        <f>P11</f>
        <v>72.72</v>
      </c>
      <c r="Q51" s="32" t="s">
        <v>19</v>
      </c>
      <c r="R51" s="23">
        <f t="shared" ref="R51:R54" si="28">SUM(P51:Q51)</f>
        <v>72.72</v>
      </c>
      <c r="S51" s="33">
        <v>2.9100000000000037</v>
      </c>
      <c r="T51" s="34">
        <f t="shared" si="24"/>
        <v>69.81</v>
      </c>
    </row>
    <row r="52" spans="1:20" x14ac:dyDescent="0.25">
      <c r="A52" s="19"/>
      <c r="B52" s="20">
        <f>$B$12</f>
        <v>0.8</v>
      </c>
      <c r="C52" s="21" t="s">
        <v>16</v>
      </c>
      <c r="D52" s="23">
        <f>D12</f>
        <v>102.66</v>
      </c>
      <c r="E52" s="32" t="s">
        <v>19</v>
      </c>
      <c r="F52" s="23">
        <f t="shared" si="27"/>
        <v>102.66</v>
      </c>
      <c r="G52" s="33">
        <v>4.0900000000000034</v>
      </c>
      <c r="H52" s="34">
        <f t="shared" si="23"/>
        <v>98.57</v>
      </c>
      <c r="M52" s="19"/>
      <c r="N52" s="20">
        <f>$B$12</f>
        <v>0.8</v>
      </c>
      <c r="O52" s="21" t="s">
        <v>16</v>
      </c>
      <c r="P52" s="23">
        <f>P12</f>
        <v>102.66</v>
      </c>
      <c r="Q52" s="32" t="s">
        <v>19</v>
      </c>
      <c r="R52" s="23">
        <f t="shared" si="28"/>
        <v>102.66</v>
      </c>
      <c r="S52" s="33">
        <v>4.0900000000000034</v>
      </c>
      <c r="T52" s="34">
        <f t="shared" si="24"/>
        <v>98.57</v>
      </c>
    </row>
    <row r="53" spans="1:20" x14ac:dyDescent="0.25">
      <c r="A53" s="19"/>
      <c r="B53" s="20">
        <f>$B$13</f>
        <v>0.8</v>
      </c>
      <c r="C53" s="21" t="s">
        <v>17</v>
      </c>
      <c r="D53" s="23">
        <f>D13</f>
        <v>72.72</v>
      </c>
      <c r="E53" s="32" t="s">
        <v>19</v>
      </c>
      <c r="F53" s="23">
        <f t="shared" si="27"/>
        <v>72.72</v>
      </c>
      <c r="G53" s="33">
        <v>2.9100000000000037</v>
      </c>
      <c r="H53" s="34">
        <f t="shared" si="23"/>
        <v>69.81</v>
      </c>
      <c r="M53" s="19"/>
      <c r="N53" s="20">
        <f>$B$13</f>
        <v>0.8</v>
      </c>
      <c r="O53" s="21" t="s">
        <v>17</v>
      </c>
      <c r="P53" s="23">
        <f>P13</f>
        <v>72.72</v>
      </c>
      <c r="Q53" s="32" t="s">
        <v>19</v>
      </c>
      <c r="R53" s="23">
        <f t="shared" si="28"/>
        <v>72.72</v>
      </c>
      <c r="S53" s="33">
        <v>2.9100000000000037</v>
      </c>
      <c r="T53" s="34">
        <f t="shared" si="24"/>
        <v>69.81</v>
      </c>
    </row>
    <row r="54" spans="1:20" ht="16.5" thickBot="1" x14ac:dyDescent="0.3">
      <c r="A54" s="25"/>
      <c r="B54" s="35">
        <f>$B$14</f>
        <v>0.8</v>
      </c>
      <c r="C54" s="26" t="s">
        <v>18</v>
      </c>
      <c r="D54" s="27">
        <f>D14</f>
        <v>102.66</v>
      </c>
      <c r="E54" s="36" t="s">
        <v>19</v>
      </c>
      <c r="F54" s="27">
        <f t="shared" si="27"/>
        <v>102.66</v>
      </c>
      <c r="G54" s="37">
        <v>4.0900000000000034</v>
      </c>
      <c r="H54" s="38">
        <f t="shared" si="23"/>
        <v>98.57</v>
      </c>
      <c r="M54" s="25"/>
      <c r="N54" s="35">
        <f>$B$14</f>
        <v>0.8</v>
      </c>
      <c r="O54" s="26" t="s">
        <v>18</v>
      </c>
      <c r="P54" s="27">
        <f>P14</f>
        <v>102.66</v>
      </c>
      <c r="Q54" s="36" t="s">
        <v>19</v>
      </c>
      <c r="R54" s="27">
        <f t="shared" si="28"/>
        <v>102.66</v>
      </c>
      <c r="S54" s="37">
        <v>4.0900000000000034</v>
      </c>
      <c r="T54" s="38">
        <f t="shared" si="24"/>
        <v>98.57</v>
      </c>
    </row>
  </sheetData>
  <mergeCells count="10">
    <mergeCell ref="A1:H1"/>
    <mergeCell ref="A3:H3"/>
    <mergeCell ref="A4:H4"/>
    <mergeCell ref="A5:H5"/>
    <mergeCell ref="A6:H6"/>
    <mergeCell ref="M1:T1"/>
    <mergeCell ref="M3:T3"/>
    <mergeCell ref="M4:T4"/>
    <mergeCell ref="M5:T5"/>
    <mergeCell ref="M6:T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workbookViewId="0">
      <selection activeCell="L45" sqref="L45:S47"/>
    </sheetView>
  </sheetViews>
  <sheetFormatPr defaultRowHeight="15.75" x14ac:dyDescent="0.25"/>
  <cols>
    <col min="3" max="3" width="15.875" customWidth="1"/>
  </cols>
  <sheetData>
    <row r="1" spans="1:19" x14ac:dyDescent="0.25">
      <c r="A1" s="67" t="s">
        <v>0</v>
      </c>
      <c r="B1" s="67"/>
      <c r="C1" s="67"/>
      <c r="D1" s="67"/>
      <c r="E1" s="67"/>
      <c r="F1" s="67"/>
      <c r="G1" s="67"/>
      <c r="H1" s="67"/>
      <c r="L1" s="67" t="s">
        <v>0</v>
      </c>
      <c r="M1" s="67"/>
      <c r="N1" s="67"/>
      <c r="O1" s="67"/>
      <c r="P1" s="67"/>
      <c r="Q1" s="67"/>
      <c r="R1" s="67"/>
      <c r="S1" s="67"/>
    </row>
    <row r="2" spans="1:19" x14ac:dyDescent="0.25">
      <c r="A2" s="68"/>
      <c r="B2" s="68"/>
      <c r="C2" s="68"/>
      <c r="D2" s="68" t="s">
        <v>1</v>
      </c>
      <c r="E2" s="68"/>
      <c r="F2" s="68"/>
      <c r="G2" s="68"/>
      <c r="H2" s="68"/>
      <c r="L2" s="68"/>
      <c r="M2" s="68"/>
      <c r="N2" s="68"/>
      <c r="O2" s="68" t="s">
        <v>1</v>
      </c>
      <c r="P2" s="68"/>
      <c r="Q2" s="68"/>
      <c r="R2" s="68"/>
      <c r="S2" s="68"/>
    </row>
    <row r="3" spans="1:19" x14ac:dyDescent="0.25">
      <c r="A3" s="69" t="s">
        <v>2</v>
      </c>
      <c r="B3" s="69"/>
      <c r="C3" s="69"/>
      <c r="D3" s="69"/>
      <c r="E3" s="69"/>
      <c r="F3" s="69"/>
      <c r="G3" s="69"/>
      <c r="H3" s="69"/>
      <c r="L3" s="69">
        <f>B3</f>
        <v>0</v>
      </c>
      <c r="M3" s="69"/>
      <c r="N3" s="69"/>
      <c r="O3" s="69"/>
      <c r="P3" s="69"/>
      <c r="Q3" s="69"/>
      <c r="R3" s="69"/>
      <c r="S3" s="69"/>
    </row>
    <row r="4" spans="1:19" x14ac:dyDescent="0.25">
      <c r="A4" s="69" t="s">
        <v>3</v>
      </c>
      <c r="B4" s="69"/>
      <c r="C4" s="69"/>
      <c r="D4" s="69"/>
      <c r="E4" s="69"/>
      <c r="F4" s="69"/>
      <c r="G4" s="69"/>
      <c r="H4" s="69"/>
      <c r="L4" s="70" t="s">
        <v>20</v>
      </c>
      <c r="M4" s="69"/>
      <c r="N4" s="69"/>
      <c r="O4" s="69"/>
      <c r="P4" s="69"/>
      <c r="Q4" s="69"/>
      <c r="R4" s="69"/>
      <c r="S4" s="69"/>
    </row>
    <row r="5" spans="1:19" ht="16.5" x14ac:dyDescent="0.3">
      <c r="A5" s="71" t="s">
        <v>22</v>
      </c>
      <c r="B5" s="72"/>
      <c r="C5" s="72"/>
      <c r="D5" s="72"/>
      <c r="E5" s="72"/>
      <c r="F5" s="72"/>
      <c r="G5" s="72"/>
      <c r="H5" s="72"/>
      <c r="L5" s="71" t="s">
        <v>22</v>
      </c>
      <c r="M5" s="72"/>
      <c r="N5" s="72"/>
      <c r="O5" s="72"/>
      <c r="P5" s="72"/>
      <c r="Q5" s="72"/>
      <c r="R5" s="72"/>
      <c r="S5" s="72"/>
    </row>
    <row r="6" spans="1:19" ht="16.5" x14ac:dyDescent="0.3">
      <c r="A6" s="71"/>
      <c r="B6" s="72"/>
      <c r="C6" s="72"/>
      <c r="D6" s="72"/>
      <c r="E6" s="72"/>
      <c r="F6" s="72"/>
      <c r="G6" s="72"/>
      <c r="H6" s="72"/>
      <c r="L6" s="71"/>
      <c r="M6" s="72"/>
      <c r="N6" s="72"/>
      <c r="O6" s="72"/>
      <c r="P6" s="72"/>
      <c r="Q6" s="72"/>
      <c r="R6" s="72"/>
      <c r="S6" s="72"/>
    </row>
    <row r="7" spans="1:19" ht="16.5" x14ac:dyDescent="0.3">
      <c r="A7" s="2"/>
      <c r="B7" s="3"/>
      <c r="C7" s="3"/>
      <c r="D7" s="3"/>
      <c r="E7" s="3"/>
      <c r="F7" s="3"/>
      <c r="G7" s="3"/>
      <c r="H7" s="3"/>
      <c r="L7" s="2"/>
      <c r="M7" s="3"/>
      <c r="N7" s="3"/>
      <c r="O7" s="3"/>
      <c r="P7" s="3"/>
      <c r="Q7" s="3"/>
      <c r="R7" s="3"/>
      <c r="S7" s="3"/>
    </row>
    <row r="8" spans="1:19" ht="16.5" thickBot="1" x14ac:dyDescent="0.3">
      <c r="A8" s="4" t="s">
        <v>5</v>
      </c>
      <c r="B8" s="5"/>
      <c r="C8" s="4"/>
      <c r="D8" s="6"/>
      <c r="E8" s="4"/>
      <c r="F8" s="7"/>
      <c r="G8" s="7"/>
      <c r="H8" s="7"/>
      <c r="L8" s="4" t="s">
        <v>5</v>
      </c>
      <c r="M8" s="5"/>
      <c r="N8" s="4"/>
      <c r="O8" s="6"/>
      <c r="P8" s="4"/>
      <c r="Q8" s="7"/>
      <c r="R8" s="7"/>
      <c r="S8" s="7"/>
    </row>
    <row r="9" spans="1:19" ht="27" thickBot="1" x14ac:dyDescent="0.3">
      <c r="A9" s="8" t="s">
        <v>6</v>
      </c>
      <c r="B9" s="9" t="s">
        <v>7</v>
      </c>
      <c r="C9" s="10" t="s">
        <v>8</v>
      </c>
      <c r="D9" s="10" t="s">
        <v>23</v>
      </c>
      <c r="E9" s="10" t="s">
        <v>10</v>
      </c>
      <c r="F9" s="10" t="s">
        <v>11</v>
      </c>
      <c r="G9" s="9" t="s">
        <v>12</v>
      </c>
      <c r="H9" s="11" t="s">
        <v>13</v>
      </c>
      <c r="L9" s="8" t="s">
        <v>6</v>
      </c>
      <c r="M9" s="9" t="s">
        <v>7</v>
      </c>
      <c r="N9" s="10" t="s">
        <v>8</v>
      </c>
      <c r="O9" s="10" t="s">
        <v>23</v>
      </c>
      <c r="P9" s="10" t="s">
        <v>10</v>
      </c>
      <c r="Q9" s="10" t="s">
        <v>11</v>
      </c>
      <c r="R9" s="10" t="s">
        <v>12</v>
      </c>
      <c r="S9" s="11" t="s">
        <v>13</v>
      </c>
    </row>
    <row r="10" spans="1:19" x14ac:dyDescent="0.25">
      <c r="A10" s="12">
        <v>1</v>
      </c>
      <c r="B10" s="13">
        <v>1</v>
      </c>
      <c r="C10" s="14" t="s">
        <v>14</v>
      </c>
      <c r="D10" s="16">
        <v>45.7</v>
      </c>
      <c r="E10" s="16"/>
      <c r="F10" s="39">
        <f>D10+E10</f>
        <v>45.7</v>
      </c>
      <c r="G10" s="17">
        <v>42.48</v>
      </c>
      <c r="H10" s="18">
        <f t="shared" ref="H10:H54" si="0">(F10-G10)</f>
        <v>3.220000000000006</v>
      </c>
      <c r="L10" s="12">
        <v>1</v>
      </c>
      <c r="M10" s="13">
        <v>1</v>
      </c>
      <c r="N10" s="14" t="s">
        <v>14</v>
      </c>
      <c r="O10" s="73">
        <v>45.7</v>
      </c>
      <c r="P10" s="16"/>
      <c r="Q10" s="17">
        <f t="shared" ref="Q10:Q15" si="1">SUM(O10:P10)</f>
        <v>45.7</v>
      </c>
      <c r="R10" s="39">
        <v>42.48</v>
      </c>
      <c r="S10" s="74">
        <f t="shared" ref="S10:S54" si="2">(Q10-R10)</f>
        <v>3.220000000000006</v>
      </c>
    </row>
    <row r="11" spans="1:19" x14ac:dyDescent="0.25">
      <c r="A11" s="19"/>
      <c r="B11" s="20">
        <v>0.8</v>
      </c>
      <c r="C11" s="21" t="s">
        <v>15</v>
      </c>
      <c r="D11" s="23">
        <v>78.25</v>
      </c>
      <c r="E11" s="23"/>
      <c r="F11" s="23">
        <f t="shared" ref="F11:F14" si="3">D11+E11</f>
        <v>78.25</v>
      </c>
      <c r="G11" s="23">
        <v>66.671999999999997</v>
      </c>
      <c r="H11" s="24">
        <f t="shared" si="0"/>
        <v>11.578000000000003</v>
      </c>
      <c r="L11" s="19"/>
      <c r="M11" s="20">
        <v>0.8</v>
      </c>
      <c r="N11" s="21" t="s">
        <v>15</v>
      </c>
      <c r="O11" s="75">
        <v>78.25</v>
      </c>
      <c r="P11" s="23"/>
      <c r="Q11" s="23">
        <f t="shared" si="1"/>
        <v>78.25</v>
      </c>
      <c r="R11" s="33">
        <v>72.72</v>
      </c>
      <c r="S11" s="60">
        <f t="shared" si="2"/>
        <v>5.5300000000000011</v>
      </c>
    </row>
    <row r="12" spans="1:19" x14ac:dyDescent="0.25">
      <c r="A12" s="19"/>
      <c r="B12" s="20">
        <v>0.8</v>
      </c>
      <c r="C12" s="21" t="s">
        <v>16</v>
      </c>
      <c r="D12" s="23">
        <v>110.47</v>
      </c>
      <c r="E12" s="23"/>
      <c r="F12" s="23">
        <f t="shared" si="3"/>
        <v>110.47</v>
      </c>
      <c r="G12" s="23">
        <v>90.623999999999995</v>
      </c>
      <c r="H12" s="24">
        <f t="shared" si="0"/>
        <v>19.846000000000004</v>
      </c>
      <c r="L12" s="19"/>
      <c r="M12" s="20">
        <v>0.8</v>
      </c>
      <c r="N12" s="21" t="s">
        <v>16</v>
      </c>
      <c r="O12" s="75">
        <v>110.47</v>
      </c>
      <c r="P12" s="23"/>
      <c r="Q12" s="23">
        <f t="shared" si="1"/>
        <v>110.47</v>
      </c>
      <c r="R12" s="33">
        <v>96.21</v>
      </c>
      <c r="S12" s="60">
        <f t="shared" si="2"/>
        <v>14.260000000000005</v>
      </c>
    </row>
    <row r="13" spans="1:19" x14ac:dyDescent="0.25">
      <c r="A13" s="19"/>
      <c r="B13" s="20">
        <v>0.8</v>
      </c>
      <c r="C13" s="21" t="s">
        <v>17</v>
      </c>
      <c r="D13" s="23">
        <v>78.25</v>
      </c>
      <c r="E13" s="23"/>
      <c r="F13" s="23">
        <f t="shared" si="3"/>
        <v>78.25</v>
      </c>
      <c r="G13" s="23">
        <v>66.671999999999997</v>
      </c>
      <c r="H13" s="24">
        <f t="shared" si="0"/>
        <v>11.578000000000003</v>
      </c>
      <c r="L13" s="19"/>
      <c r="M13" s="20">
        <v>0.8</v>
      </c>
      <c r="N13" s="21" t="s">
        <v>17</v>
      </c>
      <c r="O13" s="75">
        <v>78.25</v>
      </c>
      <c r="P13" s="23"/>
      <c r="Q13" s="23">
        <f t="shared" si="1"/>
        <v>78.25</v>
      </c>
      <c r="R13" s="23">
        <v>66.671999999999997</v>
      </c>
      <c r="S13" s="24">
        <f t="shared" si="2"/>
        <v>11.578000000000003</v>
      </c>
    </row>
    <row r="14" spans="1:19" ht="16.5" thickBot="1" x14ac:dyDescent="0.3">
      <c r="A14" s="25"/>
      <c r="B14" s="20">
        <v>0.8</v>
      </c>
      <c r="C14" s="26" t="s">
        <v>18</v>
      </c>
      <c r="D14" s="27">
        <v>110.47</v>
      </c>
      <c r="E14" s="27"/>
      <c r="F14" s="27">
        <f t="shared" si="3"/>
        <v>110.47</v>
      </c>
      <c r="G14" s="23">
        <v>90.623999999999995</v>
      </c>
      <c r="H14" s="28">
        <f t="shared" si="0"/>
        <v>19.846000000000004</v>
      </c>
      <c r="L14" s="25"/>
      <c r="M14" s="20">
        <v>0.8</v>
      </c>
      <c r="N14" s="26" t="s">
        <v>18</v>
      </c>
      <c r="O14" s="76">
        <v>110.47</v>
      </c>
      <c r="P14" s="27"/>
      <c r="Q14" s="27">
        <f t="shared" si="1"/>
        <v>110.47</v>
      </c>
      <c r="R14" s="23">
        <v>90.623999999999995</v>
      </c>
      <c r="S14" s="28">
        <f t="shared" si="2"/>
        <v>19.846000000000004</v>
      </c>
    </row>
    <row r="15" spans="1:19" x14ac:dyDescent="0.25">
      <c r="A15" s="12">
        <v>0.9</v>
      </c>
      <c r="B15" s="13">
        <f>$B$10</f>
        <v>1</v>
      </c>
      <c r="C15" s="14" t="s">
        <v>14</v>
      </c>
      <c r="D15" s="16">
        <f t="shared" ref="D15:D21" si="4">D10</f>
        <v>45.7</v>
      </c>
      <c r="E15" s="29" t="s">
        <v>19</v>
      </c>
      <c r="F15" s="23">
        <f>F10</f>
        <v>45.7</v>
      </c>
      <c r="G15" s="30">
        <v>1.6999999999999957</v>
      </c>
      <c r="H15" s="31">
        <f t="shared" si="0"/>
        <v>44.000000000000007</v>
      </c>
      <c r="L15" s="12">
        <v>0.9</v>
      </c>
      <c r="M15" s="13">
        <f>$B$10</f>
        <v>1</v>
      </c>
      <c r="N15" s="14" t="s">
        <v>14</v>
      </c>
      <c r="O15" s="16">
        <f t="shared" ref="O15:O21" si="5">O10</f>
        <v>45.7</v>
      </c>
      <c r="P15" s="29" t="s">
        <v>19</v>
      </c>
      <c r="Q15" s="23">
        <f t="shared" si="1"/>
        <v>45.7</v>
      </c>
      <c r="R15" s="30">
        <v>1.6999999999999957</v>
      </c>
      <c r="S15" s="31">
        <f t="shared" si="2"/>
        <v>44.000000000000007</v>
      </c>
    </row>
    <row r="16" spans="1:19" x14ac:dyDescent="0.25">
      <c r="A16" s="19"/>
      <c r="B16" s="20">
        <f>$B$11</f>
        <v>0.8</v>
      </c>
      <c r="C16" s="21" t="s">
        <v>15</v>
      </c>
      <c r="D16" s="23">
        <f t="shared" si="4"/>
        <v>78.25</v>
      </c>
      <c r="E16" s="32" t="s">
        <v>19</v>
      </c>
      <c r="F16" s="23">
        <f>F11</f>
        <v>78.25</v>
      </c>
      <c r="G16" s="33">
        <v>2.9100000000000037</v>
      </c>
      <c r="H16" s="34">
        <f t="shared" si="0"/>
        <v>75.34</v>
      </c>
      <c r="L16" s="19"/>
      <c r="M16" s="20">
        <f>$B$11</f>
        <v>0.8</v>
      </c>
      <c r="N16" s="21" t="s">
        <v>15</v>
      </c>
      <c r="O16" s="23">
        <f t="shared" si="5"/>
        <v>78.25</v>
      </c>
      <c r="P16" s="32" t="s">
        <v>19</v>
      </c>
      <c r="Q16" s="23">
        <f t="shared" ref="Q16:Q54" si="6">SUM(O16:P16)</f>
        <v>78.25</v>
      </c>
      <c r="R16" s="33">
        <v>2.9100000000000037</v>
      </c>
      <c r="S16" s="34">
        <f t="shared" si="2"/>
        <v>75.34</v>
      </c>
    </row>
    <row r="17" spans="1:19" x14ac:dyDescent="0.25">
      <c r="A17" s="19"/>
      <c r="B17" s="20">
        <f>$B$12</f>
        <v>0.8</v>
      </c>
      <c r="C17" s="21" t="s">
        <v>16</v>
      </c>
      <c r="D17" s="23">
        <f t="shared" si="4"/>
        <v>110.47</v>
      </c>
      <c r="E17" s="32" t="s">
        <v>19</v>
      </c>
      <c r="F17" s="23">
        <f>F12</f>
        <v>110.47</v>
      </c>
      <c r="G17" s="33">
        <v>4.0900000000000034</v>
      </c>
      <c r="H17" s="34">
        <f t="shared" si="0"/>
        <v>106.38</v>
      </c>
      <c r="L17" s="19"/>
      <c r="M17" s="20">
        <f>$B$12</f>
        <v>0.8</v>
      </c>
      <c r="N17" s="21" t="s">
        <v>16</v>
      </c>
      <c r="O17" s="23">
        <f t="shared" si="5"/>
        <v>110.47</v>
      </c>
      <c r="P17" s="32" t="s">
        <v>19</v>
      </c>
      <c r="Q17" s="23">
        <f t="shared" si="6"/>
        <v>110.47</v>
      </c>
      <c r="R17" s="33">
        <v>4.0900000000000034</v>
      </c>
      <c r="S17" s="34">
        <f t="shared" si="2"/>
        <v>106.38</v>
      </c>
    </row>
    <row r="18" spans="1:19" x14ac:dyDescent="0.25">
      <c r="A18" s="19"/>
      <c r="B18" s="20">
        <f>$B$13</f>
        <v>0.8</v>
      </c>
      <c r="C18" s="21" t="s">
        <v>17</v>
      </c>
      <c r="D18" s="23">
        <f t="shared" si="4"/>
        <v>78.25</v>
      </c>
      <c r="E18" s="32" t="s">
        <v>19</v>
      </c>
      <c r="F18" s="23">
        <f>F13</f>
        <v>78.25</v>
      </c>
      <c r="G18" s="33">
        <v>2.9100000000000037</v>
      </c>
      <c r="H18" s="34">
        <f t="shared" si="0"/>
        <v>75.34</v>
      </c>
      <c r="L18" s="19"/>
      <c r="M18" s="20">
        <f>$B$13</f>
        <v>0.8</v>
      </c>
      <c r="N18" s="21" t="s">
        <v>17</v>
      </c>
      <c r="O18" s="23">
        <f t="shared" si="5"/>
        <v>78.25</v>
      </c>
      <c r="P18" s="32" t="s">
        <v>19</v>
      </c>
      <c r="Q18" s="23">
        <f t="shared" si="6"/>
        <v>78.25</v>
      </c>
      <c r="R18" s="33">
        <v>2.9100000000000037</v>
      </c>
      <c r="S18" s="34">
        <f t="shared" si="2"/>
        <v>75.34</v>
      </c>
    </row>
    <row r="19" spans="1:19" ht="16.5" thickBot="1" x14ac:dyDescent="0.3">
      <c r="A19" s="25"/>
      <c r="B19" s="35">
        <f>$B$14</f>
        <v>0.8</v>
      </c>
      <c r="C19" s="26" t="s">
        <v>18</v>
      </c>
      <c r="D19" s="27">
        <f t="shared" si="4"/>
        <v>110.47</v>
      </c>
      <c r="E19" s="36" t="s">
        <v>19</v>
      </c>
      <c r="F19" s="27">
        <f>F14</f>
        <v>110.47</v>
      </c>
      <c r="G19" s="37">
        <v>4.0900000000000034</v>
      </c>
      <c r="H19" s="38">
        <f t="shared" si="0"/>
        <v>106.38</v>
      </c>
      <c r="L19" s="25"/>
      <c r="M19" s="35">
        <f>$B$14</f>
        <v>0.8</v>
      </c>
      <c r="N19" s="26" t="s">
        <v>18</v>
      </c>
      <c r="O19" s="27">
        <f t="shared" si="5"/>
        <v>110.47</v>
      </c>
      <c r="P19" s="36" t="s">
        <v>19</v>
      </c>
      <c r="Q19" s="27">
        <f t="shared" si="6"/>
        <v>110.47</v>
      </c>
      <c r="R19" s="37">
        <v>4.0900000000000034</v>
      </c>
      <c r="S19" s="38">
        <f t="shared" si="2"/>
        <v>106.38</v>
      </c>
    </row>
    <row r="20" spans="1:19" x14ac:dyDescent="0.25">
      <c r="A20" s="12">
        <v>0.8</v>
      </c>
      <c r="B20" s="13">
        <f>$B$10</f>
        <v>1</v>
      </c>
      <c r="C20" s="14" t="s">
        <v>14</v>
      </c>
      <c r="D20" s="16">
        <f t="shared" si="4"/>
        <v>45.7</v>
      </c>
      <c r="E20" s="29" t="s">
        <v>19</v>
      </c>
      <c r="F20" s="23">
        <f>F10</f>
        <v>45.7</v>
      </c>
      <c r="G20" s="30">
        <v>1.6999999999999957</v>
      </c>
      <c r="H20" s="31">
        <f t="shared" si="0"/>
        <v>44.000000000000007</v>
      </c>
      <c r="L20" s="12">
        <v>0.8</v>
      </c>
      <c r="M20" s="13">
        <f>$B$10</f>
        <v>1</v>
      </c>
      <c r="N20" s="14" t="s">
        <v>14</v>
      </c>
      <c r="O20" s="16">
        <f t="shared" si="5"/>
        <v>45.7</v>
      </c>
      <c r="P20" s="29" t="s">
        <v>19</v>
      </c>
      <c r="Q20" s="23">
        <f t="shared" si="6"/>
        <v>45.7</v>
      </c>
      <c r="R20" s="30">
        <v>1.6999999999999957</v>
      </c>
      <c r="S20" s="31">
        <f t="shared" si="2"/>
        <v>44.000000000000007</v>
      </c>
    </row>
    <row r="21" spans="1:19" x14ac:dyDescent="0.25">
      <c r="A21" s="19"/>
      <c r="B21" s="20">
        <f>$B$11</f>
        <v>0.8</v>
      </c>
      <c r="C21" s="21" t="s">
        <v>15</v>
      </c>
      <c r="D21" s="23">
        <f t="shared" si="4"/>
        <v>78.25</v>
      </c>
      <c r="E21" s="32" t="s">
        <v>19</v>
      </c>
      <c r="F21" s="23">
        <f>F11</f>
        <v>78.25</v>
      </c>
      <c r="G21" s="33">
        <v>2.9100000000000037</v>
      </c>
      <c r="H21" s="34">
        <f t="shared" si="0"/>
        <v>75.34</v>
      </c>
      <c r="L21" s="19"/>
      <c r="M21" s="20">
        <f>$B$11</f>
        <v>0.8</v>
      </c>
      <c r="N21" s="21" t="s">
        <v>15</v>
      </c>
      <c r="O21" s="23">
        <f t="shared" si="5"/>
        <v>78.25</v>
      </c>
      <c r="P21" s="32" t="s">
        <v>19</v>
      </c>
      <c r="Q21" s="23">
        <f t="shared" si="6"/>
        <v>78.25</v>
      </c>
      <c r="R21" s="33">
        <v>2.9100000000000037</v>
      </c>
      <c r="S21" s="34">
        <f t="shared" si="2"/>
        <v>75.34</v>
      </c>
    </row>
    <row r="22" spans="1:19" x14ac:dyDescent="0.25">
      <c r="A22" s="19"/>
      <c r="B22" s="20">
        <f>$B$12</f>
        <v>0.8</v>
      </c>
      <c r="C22" s="21" t="s">
        <v>16</v>
      </c>
      <c r="D22" s="23">
        <f>D12</f>
        <v>110.47</v>
      </c>
      <c r="E22" s="32" t="s">
        <v>19</v>
      </c>
      <c r="F22" s="23">
        <f>F12</f>
        <v>110.47</v>
      </c>
      <c r="G22" s="33">
        <v>4.0900000000000034</v>
      </c>
      <c r="H22" s="34">
        <f t="shared" si="0"/>
        <v>106.38</v>
      </c>
      <c r="L22" s="19"/>
      <c r="M22" s="20">
        <f>$B$12</f>
        <v>0.8</v>
      </c>
      <c r="N22" s="21" t="s">
        <v>16</v>
      </c>
      <c r="O22" s="23">
        <f>O12</f>
        <v>110.47</v>
      </c>
      <c r="P22" s="32" t="s">
        <v>19</v>
      </c>
      <c r="Q22" s="23">
        <f t="shared" si="6"/>
        <v>110.47</v>
      </c>
      <c r="R22" s="33">
        <v>4.0900000000000034</v>
      </c>
      <c r="S22" s="34">
        <f t="shared" si="2"/>
        <v>106.38</v>
      </c>
    </row>
    <row r="23" spans="1:19" x14ac:dyDescent="0.25">
      <c r="A23" s="19"/>
      <c r="B23" s="20">
        <f>$B$13</f>
        <v>0.8</v>
      </c>
      <c r="C23" s="21" t="s">
        <v>17</v>
      </c>
      <c r="D23" s="23">
        <f>D13</f>
        <v>78.25</v>
      </c>
      <c r="E23" s="32" t="s">
        <v>19</v>
      </c>
      <c r="F23" s="23">
        <f>F13</f>
        <v>78.25</v>
      </c>
      <c r="G23" s="33">
        <v>2.9100000000000037</v>
      </c>
      <c r="H23" s="34">
        <f t="shared" si="0"/>
        <v>75.34</v>
      </c>
      <c r="L23" s="19"/>
      <c r="M23" s="20">
        <f>$B$13</f>
        <v>0.8</v>
      </c>
      <c r="N23" s="21" t="s">
        <v>17</v>
      </c>
      <c r="O23" s="23">
        <f>O13</f>
        <v>78.25</v>
      </c>
      <c r="P23" s="32" t="s">
        <v>19</v>
      </c>
      <c r="Q23" s="23">
        <f t="shared" si="6"/>
        <v>78.25</v>
      </c>
      <c r="R23" s="33">
        <v>2.9100000000000037</v>
      </c>
      <c r="S23" s="34">
        <f t="shared" si="2"/>
        <v>75.34</v>
      </c>
    </row>
    <row r="24" spans="1:19" ht="16.5" thickBot="1" x14ac:dyDescent="0.3">
      <c r="A24" s="25"/>
      <c r="B24" s="35">
        <f>$B$14</f>
        <v>0.8</v>
      </c>
      <c r="C24" s="26" t="s">
        <v>18</v>
      </c>
      <c r="D24" s="27">
        <f>D14</f>
        <v>110.47</v>
      </c>
      <c r="E24" s="36" t="s">
        <v>19</v>
      </c>
      <c r="F24" s="27">
        <f>F14</f>
        <v>110.47</v>
      </c>
      <c r="G24" s="37">
        <v>4.0900000000000034</v>
      </c>
      <c r="H24" s="38">
        <f t="shared" si="0"/>
        <v>106.38</v>
      </c>
      <c r="L24" s="25"/>
      <c r="M24" s="35">
        <f>$B$14</f>
        <v>0.8</v>
      </c>
      <c r="N24" s="26" t="s">
        <v>18</v>
      </c>
      <c r="O24" s="27">
        <f>O14</f>
        <v>110.47</v>
      </c>
      <c r="P24" s="36" t="s">
        <v>19</v>
      </c>
      <c r="Q24" s="27">
        <f t="shared" si="6"/>
        <v>110.47</v>
      </c>
      <c r="R24" s="37">
        <v>4.0900000000000034</v>
      </c>
      <c r="S24" s="38">
        <f t="shared" si="2"/>
        <v>106.38</v>
      </c>
    </row>
    <row r="25" spans="1:19" x14ac:dyDescent="0.25">
      <c r="A25" s="12">
        <v>0.75</v>
      </c>
      <c r="B25" s="13">
        <f>$B$10</f>
        <v>1</v>
      </c>
      <c r="C25" s="14" t="s">
        <v>14</v>
      </c>
      <c r="D25" s="16">
        <f>D10</f>
        <v>45.7</v>
      </c>
      <c r="E25" s="29" t="s">
        <v>19</v>
      </c>
      <c r="F25" s="39">
        <f>F10</f>
        <v>45.7</v>
      </c>
      <c r="G25" s="30">
        <v>1.6999999999999957</v>
      </c>
      <c r="H25" s="31">
        <f t="shared" si="0"/>
        <v>44.000000000000007</v>
      </c>
      <c r="L25" s="12">
        <v>0.75</v>
      </c>
      <c r="M25" s="13">
        <f>$B$10</f>
        <v>1</v>
      </c>
      <c r="N25" s="14" t="s">
        <v>14</v>
      </c>
      <c r="O25" s="16">
        <f>O10</f>
        <v>45.7</v>
      </c>
      <c r="P25" s="29" t="s">
        <v>19</v>
      </c>
      <c r="Q25" s="39">
        <f t="shared" si="6"/>
        <v>45.7</v>
      </c>
      <c r="R25" s="30">
        <v>1.6999999999999957</v>
      </c>
      <c r="S25" s="31">
        <f t="shared" si="2"/>
        <v>44.000000000000007</v>
      </c>
    </row>
    <row r="26" spans="1:19" x14ac:dyDescent="0.25">
      <c r="A26" s="19"/>
      <c r="B26" s="20">
        <f>$B$11</f>
        <v>0.8</v>
      </c>
      <c r="C26" s="21" t="s">
        <v>15</v>
      </c>
      <c r="D26" s="23">
        <f>D11</f>
        <v>78.25</v>
      </c>
      <c r="E26" s="32" t="s">
        <v>19</v>
      </c>
      <c r="F26" s="23">
        <f>F11</f>
        <v>78.25</v>
      </c>
      <c r="G26" s="33">
        <v>2.9100000000000037</v>
      </c>
      <c r="H26" s="34">
        <f t="shared" si="0"/>
        <v>75.34</v>
      </c>
      <c r="L26" s="19"/>
      <c r="M26" s="20">
        <f>$B$11</f>
        <v>0.8</v>
      </c>
      <c r="N26" s="21" t="s">
        <v>15</v>
      </c>
      <c r="O26" s="23">
        <f>O11</f>
        <v>78.25</v>
      </c>
      <c r="P26" s="32" t="s">
        <v>19</v>
      </c>
      <c r="Q26" s="23">
        <f t="shared" si="6"/>
        <v>78.25</v>
      </c>
      <c r="R26" s="33">
        <v>2.9100000000000037</v>
      </c>
      <c r="S26" s="34">
        <f t="shared" si="2"/>
        <v>75.34</v>
      </c>
    </row>
    <row r="27" spans="1:19" x14ac:dyDescent="0.25">
      <c r="A27" s="19"/>
      <c r="B27" s="20">
        <f>$B$12</f>
        <v>0.8</v>
      </c>
      <c r="C27" s="21" t="s">
        <v>16</v>
      </c>
      <c r="D27" s="23">
        <f>D12</f>
        <v>110.47</v>
      </c>
      <c r="E27" s="32" t="s">
        <v>19</v>
      </c>
      <c r="F27" s="23">
        <f>F12</f>
        <v>110.47</v>
      </c>
      <c r="G27" s="33">
        <v>4.0900000000000034</v>
      </c>
      <c r="H27" s="34">
        <f t="shared" si="0"/>
        <v>106.38</v>
      </c>
      <c r="L27" s="19"/>
      <c r="M27" s="20">
        <f>$B$12</f>
        <v>0.8</v>
      </c>
      <c r="N27" s="21" t="s">
        <v>16</v>
      </c>
      <c r="O27" s="23">
        <f>O12</f>
        <v>110.47</v>
      </c>
      <c r="P27" s="32" t="s">
        <v>19</v>
      </c>
      <c r="Q27" s="23">
        <f t="shared" si="6"/>
        <v>110.47</v>
      </c>
      <c r="R27" s="33">
        <v>4.0900000000000034</v>
      </c>
      <c r="S27" s="34">
        <f t="shared" si="2"/>
        <v>106.38</v>
      </c>
    </row>
    <row r="28" spans="1:19" x14ac:dyDescent="0.25">
      <c r="A28" s="19"/>
      <c r="B28" s="20">
        <f>$B$13</f>
        <v>0.8</v>
      </c>
      <c r="C28" s="21" t="s">
        <v>17</v>
      </c>
      <c r="D28" s="23">
        <f>D13</f>
        <v>78.25</v>
      </c>
      <c r="E28" s="32" t="s">
        <v>19</v>
      </c>
      <c r="F28" s="23">
        <f>F13</f>
        <v>78.25</v>
      </c>
      <c r="G28" s="33">
        <v>2.9100000000000037</v>
      </c>
      <c r="H28" s="34">
        <f t="shared" si="0"/>
        <v>75.34</v>
      </c>
      <c r="L28" s="19"/>
      <c r="M28" s="20">
        <f>$B$13</f>
        <v>0.8</v>
      </c>
      <c r="N28" s="21" t="s">
        <v>17</v>
      </c>
      <c r="O28" s="23">
        <f>O13</f>
        <v>78.25</v>
      </c>
      <c r="P28" s="32" t="s">
        <v>19</v>
      </c>
      <c r="Q28" s="23">
        <f t="shared" si="6"/>
        <v>78.25</v>
      </c>
      <c r="R28" s="33">
        <v>2.9100000000000037</v>
      </c>
      <c r="S28" s="34">
        <f t="shared" si="2"/>
        <v>75.34</v>
      </c>
    </row>
    <row r="29" spans="1:19" ht="16.5" thickBot="1" x14ac:dyDescent="0.3">
      <c r="A29" s="25"/>
      <c r="B29" s="35">
        <f>$B$14</f>
        <v>0.8</v>
      </c>
      <c r="C29" s="26" t="s">
        <v>18</v>
      </c>
      <c r="D29" s="27">
        <f>D14</f>
        <v>110.47</v>
      </c>
      <c r="E29" s="36" t="s">
        <v>19</v>
      </c>
      <c r="F29" s="27">
        <f>F14</f>
        <v>110.47</v>
      </c>
      <c r="G29" s="37">
        <v>4.0900000000000034</v>
      </c>
      <c r="H29" s="38">
        <f t="shared" si="0"/>
        <v>106.38</v>
      </c>
      <c r="L29" s="25"/>
      <c r="M29" s="35">
        <f>$B$14</f>
        <v>0.8</v>
      </c>
      <c r="N29" s="26" t="s">
        <v>18</v>
      </c>
      <c r="O29" s="27">
        <f>O14</f>
        <v>110.47</v>
      </c>
      <c r="P29" s="36" t="s">
        <v>19</v>
      </c>
      <c r="Q29" s="27">
        <f t="shared" si="6"/>
        <v>110.47</v>
      </c>
      <c r="R29" s="37">
        <v>4.0900000000000034</v>
      </c>
      <c r="S29" s="38">
        <f t="shared" si="2"/>
        <v>106.38</v>
      </c>
    </row>
    <row r="30" spans="1:19" x14ac:dyDescent="0.25">
      <c r="A30" s="12">
        <v>0.71</v>
      </c>
      <c r="B30" s="13">
        <f>$B$10</f>
        <v>1</v>
      </c>
      <c r="C30" s="14" t="s">
        <v>14</v>
      </c>
      <c r="D30" s="16">
        <f>D10</f>
        <v>45.7</v>
      </c>
      <c r="E30" s="29" t="s">
        <v>19</v>
      </c>
      <c r="F30" s="23">
        <f>F10</f>
        <v>45.7</v>
      </c>
      <c r="G30" s="30">
        <v>1.6999999999999957</v>
      </c>
      <c r="H30" s="31">
        <f t="shared" si="0"/>
        <v>44.000000000000007</v>
      </c>
      <c r="L30" s="12">
        <v>0.71</v>
      </c>
      <c r="M30" s="13">
        <f>$B$10</f>
        <v>1</v>
      </c>
      <c r="N30" s="14" t="s">
        <v>14</v>
      </c>
      <c r="O30" s="16">
        <f>O10</f>
        <v>45.7</v>
      </c>
      <c r="P30" s="29" t="s">
        <v>19</v>
      </c>
      <c r="Q30" s="23">
        <f t="shared" si="6"/>
        <v>45.7</v>
      </c>
      <c r="R30" s="30">
        <v>1.6999999999999957</v>
      </c>
      <c r="S30" s="31">
        <f t="shared" si="2"/>
        <v>44.000000000000007</v>
      </c>
    </row>
    <row r="31" spans="1:19" x14ac:dyDescent="0.25">
      <c r="A31" s="19"/>
      <c r="B31" s="20">
        <f>$B$11</f>
        <v>0.8</v>
      </c>
      <c r="C31" s="21" t="s">
        <v>15</v>
      </c>
      <c r="D31" s="23">
        <f>D11</f>
        <v>78.25</v>
      </c>
      <c r="E31" s="32" t="s">
        <v>19</v>
      </c>
      <c r="F31" s="23">
        <f>F11</f>
        <v>78.25</v>
      </c>
      <c r="G31" s="33">
        <v>2.9100000000000037</v>
      </c>
      <c r="H31" s="34">
        <f t="shared" si="0"/>
        <v>75.34</v>
      </c>
      <c r="L31" s="19"/>
      <c r="M31" s="20">
        <f>$B$11</f>
        <v>0.8</v>
      </c>
      <c r="N31" s="21" t="s">
        <v>15</v>
      </c>
      <c r="O31" s="23">
        <f>O11</f>
        <v>78.25</v>
      </c>
      <c r="P31" s="32" t="s">
        <v>19</v>
      </c>
      <c r="Q31" s="23">
        <f t="shared" si="6"/>
        <v>78.25</v>
      </c>
      <c r="R31" s="33">
        <v>2.9100000000000037</v>
      </c>
      <c r="S31" s="34">
        <f t="shared" si="2"/>
        <v>75.34</v>
      </c>
    </row>
    <row r="32" spans="1:19" x14ac:dyDescent="0.25">
      <c r="A32" s="19"/>
      <c r="B32" s="20">
        <f>$B$12</f>
        <v>0.8</v>
      </c>
      <c r="C32" s="21" t="s">
        <v>16</v>
      </c>
      <c r="D32" s="23">
        <f>D12</f>
        <v>110.47</v>
      </c>
      <c r="E32" s="32" t="s">
        <v>19</v>
      </c>
      <c r="F32" s="23">
        <f>F12</f>
        <v>110.47</v>
      </c>
      <c r="G32" s="33">
        <v>4.0900000000000034</v>
      </c>
      <c r="H32" s="34">
        <f t="shared" si="0"/>
        <v>106.38</v>
      </c>
      <c r="L32" s="19"/>
      <c r="M32" s="20">
        <f>$B$12</f>
        <v>0.8</v>
      </c>
      <c r="N32" s="21" t="s">
        <v>16</v>
      </c>
      <c r="O32" s="23">
        <f>O12</f>
        <v>110.47</v>
      </c>
      <c r="P32" s="32" t="s">
        <v>19</v>
      </c>
      <c r="Q32" s="23">
        <f t="shared" si="6"/>
        <v>110.47</v>
      </c>
      <c r="R32" s="33">
        <v>4.0900000000000034</v>
      </c>
      <c r="S32" s="34">
        <f t="shared" si="2"/>
        <v>106.38</v>
      </c>
    </row>
    <row r="33" spans="1:19" x14ac:dyDescent="0.25">
      <c r="A33" s="19"/>
      <c r="B33" s="20">
        <f>$B$13</f>
        <v>0.8</v>
      </c>
      <c r="C33" s="21" t="s">
        <v>17</v>
      </c>
      <c r="D33" s="23">
        <f>D13</f>
        <v>78.25</v>
      </c>
      <c r="E33" s="32" t="s">
        <v>19</v>
      </c>
      <c r="F33" s="23">
        <f>F13</f>
        <v>78.25</v>
      </c>
      <c r="G33" s="33">
        <v>2.9100000000000037</v>
      </c>
      <c r="H33" s="34">
        <f t="shared" si="0"/>
        <v>75.34</v>
      </c>
      <c r="L33" s="19"/>
      <c r="M33" s="20">
        <f>$B$13</f>
        <v>0.8</v>
      </c>
      <c r="N33" s="21" t="s">
        <v>17</v>
      </c>
      <c r="O33" s="23">
        <f>O13</f>
        <v>78.25</v>
      </c>
      <c r="P33" s="32" t="s">
        <v>19</v>
      </c>
      <c r="Q33" s="23">
        <f t="shared" si="6"/>
        <v>78.25</v>
      </c>
      <c r="R33" s="33">
        <v>2.9100000000000037</v>
      </c>
      <c r="S33" s="34">
        <f t="shared" si="2"/>
        <v>75.34</v>
      </c>
    </row>
    <row r="34" spans="1:19" ht="16.5" thickBot="1" x14ac:dyDescent="0.3">
      <c r="A34" s="25"/>
      <c r="B34" s="35">
        <f>$B$14</f>
        <v>0.8</v>
      </c>
      <c r="C34" s="26" t="s">
        <v>18</v>
      </c>
      <c r="D34" s="27">
        <f>D14</f>
        <v>110.47</v>
      </c>
      <c r="E34" s="36" t="s">
        <v>19</v>
      </c>
      <c r="F34" s="27">
        <f>F14</f>
        <v>110.47</v>
      </c>
      <c r="G34" s="37">
        <v>4.0900000000000034</v>
      </c>
      <c r="H34" s="38">
        <f t="shared" si="0"/>
        <v>106.38</v>
      </c>
      <c r="L34" s="25"/>
      <c r="M34" s="35">
        <f>$B$14</f>
        <v>0.8</v>
      </c>
      <c r="N34" s="26" t="s">
        <v>18</v>
      </c>
      <c r="O34" s="27">
        <f>O14</f>
        <v>110.47</v>
      </c>
      <c r="P34" s="36" t="s">
        <v>19</v>
      </c>
      <c r="Q34" s="27">
        <f t="shared" si="6"/>
        <v>110.47</v>
      </c>
      <c r="R34" s="37">
        <v>4.0900000000000034</v>
      </c>
      <c r="S34" s="38">
        <f t="shared" si="2"/>
        <v>106.38</v>
      </c>
    </row>
    <row r="35" spans="1:19" x14ac:dyDescent="0.25">
      <c r="A35" s="12">
        <v>0.67</v>
      </c>
      <c r="B35" s="13">
        <f>$B$10</f>
        <v>1</v>
      </c>
      <c r="C35" s="14" t="s">
        <v>14</v>
      </c>
      <c r="D35" s="16">
        <f>D10</f>
        <v>45.7</v>
      </c>
      <c r="E35" s="29" t="s">
        <v>19</v>
      </c>
      <c r="F35" s="39">
        <f>F10</f>
        <v>45.7</v>
      </c>
      <c r="G35" s="30">
        <v>1.6999999999999957</v>
      </c>
      <c r="H35" s="31">
        <f t="shared" si="0"/>
        <v>44.000000000000007</v>
      </c>
      <c r="L35" s="12">
        <v>0.67</v>
      </c>
      <c r="M35" s="13">
        <f>$B$10</f>
        <v>1</v>
      </c>
      <c r="N35" s="14" t="s">
        <v>14</v>
      </c>
      <c r="O35" s="16">
        <f>O10</f>
        <v>45.7</v>
      </c>
      <c r="P35" s="29" t="s">
        <v>19</v>
      </c>
      <c r="Q35" s="39">
        <f t="shared" si="6"/>
        <v>45.7</v>
      </c>
      <c r="R35" s="30">
        <v>1.6999999999999957</v>
      </c>
      <c r="S35" s="31">
        <f t="shared" si="2"/>
        <v>44.000000000000007</v>
      </c>
    </row>
    <row r="36" spans="1:19" x14ac:dyDescent="0.25">
      <c r="A36" s="19"/>
      <c r="B36" s="20">
        <f>$B$11</f>
        <v>0.8</v>
      </c>
      <c r="C36" s="21" t="s">
        <v>15</v>
      </c>
      <c r="D36" s="23">
        <f>D11</f>
        <v>78.25</v>
      </c>
      <c r="E36" s="32" t="s">
        <v>19</v>
      </c>
      <c r="F36" s="23">
        <f>F11</f>
        <v>78.25</v>
      </c>
      <c r="G36" s="33">
        <v>2.9100000000000037</v>
      </c>
      <c r="H36" s="34">
        <f t="shared" si="0"/>
        <v>75.34</v>
      </c>
      <c r="L36" s="19"/>
      <c r="M36" s="20">
        <f>$B$11</f>
        <v>0.8</v>
      </c>
      <c r="N36" s="21" t="s">
        <v>15</v>
      </c>
      <c r="O36" s="23">
        <f>O11</f>
        <v>78.25</v>
      </c>
      <c r="P36" s="32" t="s">
        <v>19</v>
      </c>
      <c r="Q36" s="23">
        <f t="shared" si="6"/>
        <v>78.25</v>
      </c>
      <c r="R36" s="33">
        <v>2.9100000000000037</v>
      </c>
      <c r="S36" s="34">
        <f t="shared" si="2"/>
        <v>75.34</v>
      </c>
    </row>
    <row r="37" spans="1:19" x14ac:dyDescent="0.25">
      <c r="A37" s="19"/>
      <c r="B37" s="20">
        <f>$B$12</f>
        <v>0.8</v>
      </c>
      <c r="C37" s="21" t="s">
        <v>16</v>
      </c>
      <c r="D37" s="23">
        <f>D12</f>
        <v>110.47</v>
      </c>
      <c r="E37" s="32" t="s">
        <v>19</v>
      </c>
      <c r="F37" s="23">
        <f>F12</f>
        <v>110.47</v>
      </c>
      <c r="G37" s="33">
        <v>4.0900000000000034</v>
      </c>
      <c r="H37" s="34">
        <f t="shared" si="0"/>
        <v>106.38</v>
      </c>
      <c r="L37" s="19"/>
      <c r="M37" s="20">
        <f>$B$12</f>
        <v>0.8</v>
      </c>
      <c r="N37" s="21" t="s">
        <v>16</v>
      </c>
      <c r="O37" s="23">
        <f>O12</f>
        <v>110.47</v>
      </c>
      <c r="P37" s="32" t="s">
        <v>19</v>
      </c>
      <c r="Q37" s="23">
        <f t="shared" si="6"/>
        <v>110.47</v>
      </c>
      <c r="R37" s="33">
        <v>4.0900000000000034</v>
      </c>
      <c r="S37" s="34">
        <f t="shared" si="2"/>
        <v>106.38</v>
      </c>
    </row>
    <row r="38" spans="1:19" x14ac:dyDescent="0.25">
      <c r="A38" s="19"/>
      <c r="B38" s="20">
        <f>$B$13</f>
        <v>0.8</v>
      </c>
      <c r="C38" s="21" t="s">
        <v>17</v>
      </c>
      <c r="D38" s="23">
        <f>D13</f>
        <v>78.25</v>
      </c>
      <c r="E38" s="32" t="s">
        <v>19</v>
      </c>
      <c r="F38" s="23">
        <f>F13</f>
        <v>78.25</v>
      </c>
      <c r="G38" s="33">
        <v>2.9100000000000037</v>
      </c>
      <c r="H38" s="34">
        <f t="shared" si="0"/>
        <v>75.34</v>
      </c>
      <c r="L38" s="19"/>
      <c r="M38" s="20">
        <f>$B$13</f>
        <v>0.8</v>
      </c>
      <c r="N38" s="21" t="s">
        <v>17</v>
      </c>
      <c r="O38" s="23">
        <f>O13</f>
        <v>78.25</v>
      </c>
      <c r="P38" s="32" t="s">
        <v>19</v>
      </c>
      <c r="Q38" s="23">
        <f t="shared" si="6"/>
        <v>78.25</v>
      </c>
      <c r="R38" s="33">
        <v>2.9100000000000037</v>
      </c>
      <c r="S38" s="34">
        <f t="shared" si="2"/>
        <v>75.34</v>
      </c>
    </row>
    <row r="39" spans="1:19" ht="16.5" thickBot="1" x14ac:dyDescent="0.3">
      <c r="A39" s="25"/>
      <c r="B39" s="35">
        <f>$B$14</f>
        <v>0.8</v>
      </c>
      <c r="C39" s="26" t="s">
        <v>18</v>
      </c>
      <c r="D39" s="27">
        <f>D14</f>
        <v>110.47</v>
      </c>
      <c r="E39" s="36" t="s">
        <v>19</v>
      </c>
      <c r="F39" s="27">
        <f>F14</f>
        <v>110.47</v>
      </c>
      <c r="G39" s="37">
        <v>4.0900000000000034</v>
      </c>
      <c r="H39" s="38">
        <f t="shared" si="0"/>
        <v>106.38</v>
      </c>
      <c r="L39" s="25"/>
      <c r="M39" s="35">
        <f>$B$14</f>
        <v>0.8</v>
      </c>
      <c r="N39" s="26" t="s">
        <v>18</v>
      </c>
      <c r="O39" s="27">
        <f>O14</f>
        <v>110.47</v>
      </c>
      <c r="P39" s="36" t="s">
        <v>19</v>
      </c>
      <c r="Q39" s="27">
        <f t="shared" si="6"/>
        <v>110.47</v>
      </c>
      <c r="R39" s="37">
        <v>4.0900000000000034</v>
      </c>
      <c r="S39" s="38">
        <f t="shared" si="2"/>
        <v>106.38</v>
      </c>
    </row>
    <row r="40" spans="1:19" x14ac:dyDescent="0.25">
      <c r="A40" s="12">
        <v>0.61</v>
      </c>
      <c r="B40" s="13">
        <f>$B$10</f>
        <v>1</v>
      </c>
      <c r="C40" s="14" t="s">
        <v>14</v>
      </c>
      <c r="D40" s="16">
        <f>D10</f>
        <v>45.7</v>
      </c>
      <c r="E40" s="29" t="s">
        <v>19</v>
      </c>
      <c r="F40" s="39">
        <f>F10</f>
        <v>45.7</v>
      </c>
      <c r="G40" s="30">
        <v>1.6999999999999957</v>
      </c>
      <c r="H40" s="31">
        <f t="shared" si="0"/>
        <v>44.000000000000007</v>
      </c>
      <c r="L40" s="12">
        <v>0.61</v>
      </c>
      <c r="M40" s="13">
        <f>$B$10</f>
        <v>1</v>
      </c>
      <c r="N40" s="14" t="s">
        <v>14</v>
      </c>
      <c r="O40" s="16">
        <f>O10</f>
        <v>45.7</v>
      </c>
      <c r="P40" s="29" t="s">
        <v>19</v>
      </c>
      <c r="Q40" s="39">
        <f t="shared" si="6"/>
        <v>45.7</v>
      </c>
      <c r="R40" s="30">
        <v>1.6999999999999957</v>
      </c>
      <c r="S40" s="31">
        <f t="shared" si="2"/>
        <v>44.000000000000007</v>
      </c>
    </row>
    <row r="41" spans="1:19" x14ac:dyDescent="0.25">
      <c r="A41" s="19"/>
      <c r="B41" s="20">
        <f>$B$11</f>
        <v>0.8</v>
      </c>
      <c r="C41" s="21" t="s">
        <v>15</v>
      </c>
      <c r="D41" s="23">
        <f>D11</f>
        <v>78.25</v>
      </c>
      <c r="E41" s="32" t="s">
        <v>19</v>
      </c>
      <c r="F41" s="39">
        <f>F11</f>
        <v>78.25</v>
      </c>
      <c r="G41" s="33">
        <v>2.9100000000000037</v>
      </c>
      <c r="H41" s="34">
        <f t="shared" si="0"/>
        <v>75.34</v>
      </c>
      <c r="L41" s="19"/>
      <c r="M41" s="20">
        <f>$B$11</f>
        <v>0.8</v>
      </c>
      <c r="N41" s="21" t="s">
        <v>15</v>
      </c>
      <c r="O41" s="23">
        <f>O11</f>
        <v>78.25</v>
      </c>
      <c r="P41" s="32" t="s">
        <v>19</v>
      </c>
      <c r="Q41" s="23">
        <f t="shared" si="6"/>
        <v>78.25</v>
      </c>
      <c r="R41" s="33">
        <v>2.9100000000000037</v>
      </c>
      <c r="S41" s="34">
        <f t="shared" si="2"/>
        <v>75.34</v>
      </c>
    </row>
    <row r="42" spans="1:19" x14ac:dyDescent="0.25">
      <c r="A42" s="19"/>
      <c r="B42" s="20">
        <f>$B$12</f>
        <v>0.8</v>
      </c>
      <c r="C42" s="21" t="s">
        <v>16</v>
      </c>
      <c r="D42" s="23">
        <f>D12</f>
        <v>110.47</v>
      </c>
      <c r="E42" s="32" t="s">
        <v>19</v>
      </c>
      <c r="F42" s="39">
        <f>F12</f>
        <v>110.47</v>
      </c>
      <c r="G42" s="33">
        <v>4.0900000000000034</v>
      </c>
      <c r="H42" s="34">
        <f t="shared" si="0"/>
        <v>106.38</v>
      </c>
      <c r="L42" s="19"/>
      <c r="M42" s="20">
        <f>$B$12</f>
        <v>0.8</v>
      </c>
      <c r="N42" s="21" t="s">
        <v>16</v>
      </c>
      <c r="O42" s="23">
        <f>O12</f>
        <v>110.47</v>
      </c>
      <c r="P42" s="32" t="s">
        <v>19</v>
      </c>
      <c r="Q42" s="23">
        <f t="shared" si="6"/>
        <v>110.47</v>
      </c>
      <c r="R42" s="33">
        <v>4.0900000000000034</v>
      </c>
      <c r="S42" s="34">
        <f t="shared" si="2"/>
        <v>106.38</v>
      </c>
    </row>
    <row r="43" spans="1:19" x14ac:dyDescent="0.25">
      <c r="A43" s="19"/>
      <c r="B43" s="20">
        <f>$B$13</f>
        <v>0.8</v>
      </c>
      <c r="C43" s="21" t="s">
        <v>17</v>
      </c>
      <c r="D43" s="23">
        <f>D13</f>
        <v>78.25</v>
      </c>
      <c r="E43" s="32" t="s">
        <v>19</v>
      </c>
      <c r="F43" s="39">
        <f>F13</f>
        <v>78.25</v>
      </c>
      <c r="G43" s="33">
        <v>2.9100000000000037</v>
      </c>
      <c r="H43" s="34">
        <f t="shared" si="0"/>
        <v>75.34</v>
      </c>
      <c r="L43" s="19"/>
      <c r="M43" s="20">
        <f>$B$13</f>
        <v>0.8</v>
      </c>
      <c r="N43" s="21" t="s">
        <v>17</v>
      </c>
      <c r="O43" s="23">
        <f>O13</f>
        <v>78.25</v>
      </c>
      <c r="P43" s="32" t="s">
        <v>19</v>
      </c>
      <c r="Q43" s="23">
        <f t="shared" si="6"/>
        <v>78.25</v>
      </c>
      <c r="R43" s="33">
        <v>2.9100000000000037</v>
      </c>
      <c r="S43" s="34">
        <f t="shared" si="2"/>
        <v>75.34</v>
      </c>
    </row>
    <row r="44" spans="1:19" ht="16.5" thickBot="1" x14ac:dyDescent="0.3">
      <c r="A44" s="25"/>
      <c r="B44" s="35">
        <f>$B$14</f>
        <v>0.8</v>
      </c>
      <c r="C44" s="26" t="s">
        <v>18</v>
      </c>
      <c r="D44" s="27">
        <f>D14</f>
        <v>110.47</v>
      </c>
      <c r="E44" s="36" t="s">
        <v>19</v>
      </c>
      <c r="F44" s="27">
        <f>F14</f>
        <v>110.47</v>
      </c>
      <c r="G44" s="37">
        <v>4.0900000000000034</v>
      </c>
      <c r="H44" s="38">
        <f t="shared" si="0"/>
        <v>106.38</v>
      </c>
      <c r="L44" s="25"/>
      <c r="M44" s="35">
        <f>$B$14</f>
        <v>0.8</v>
      </c>
      <c r="N44" s="26" t="s">
        <v>18</v>
      </c>
      <c r="O44" s="27">
        <f>O14</f>
        <v>110.47</v>
      </c>
      <c r="P44" s="36" t="s">
        <v>19</v>
      </c>
      <c r="Q44" s="27">
        <f t="shared" si="6"/>
        <v>110.47</v>
      </c>
      <c r="R44" s="37">
        <v>4.0900000000000034</v>
      </c>
      <c r="S44" s="38">
        <f t="shared" si="2"/>
        <v>106.38</v>
      </c>
    </row>
    <row r="45" spans="1:19" x14ac:dyDescent="0.25">
      <c r="A45" s="40">
        <v>0.56999999999999995</v>
      </c>
      <c r="B45" s="41">
        <f>$B$10</f>
        <v>1</v>
      </c>
      <c r="C45" s="42" t="s">
        <v>14</v>
      </c>
      <c r="D45" s="43">
        <f>D10</f>
        <v>45.7</v>
      </c>
      <c r="E45" s="43" t="s">
        <v>19</v>
      </c>
      <c r="F45" s="44">
        <f>F10</f>
        <v>45.7</v>
      </c>
      <c r="G45" s="45">
        <v>1.6999999999999957</v>
      </c>
      <c r="H45" s="46">
        <f t="shared" si="0"/>
        <v>44.000000000000007</v>
      </c>
      <c r="L45" s="40">
        <v>0.56999999999999995</v>
      </c>
      <c r="M45" s="41">
        <f>$B$10</f>
        <v>1</v>
      </c>
      <c r="N45" s="42" t="s">
        <v>14</v>
      </c>
      <c r="O45" s="43">
        <f>O10</f>
        <v>45.7</v>
      </c>
      <c r="P45" s="43" t="s">
        <v>19</v>
      </c>
      <c r="Q45" s="44">
        <f t="shared" si="6"/>
        <v>45.7</v>
      </c>
      <c r="R45" s="45">
        <v>1.6999999999999957</v>
      </c>
      <c r="S45" s="46">
        <f t="shared" si="2"/>
        <v>44.000000000000007</v>
      </c>
    </row>
    <row r="46" spans="1:19" x14ac:dyDescent="0.25">
      <c r="A46" s="47"/>
      <c r="B46" s="48">
        <f>$B$11</f>
        <v>0.8</v>
      </c>
      <c r="C46" s="49" t="s">
        <v>15</v>
      </c>
      <c r="D46" s="44">
        <f>D11</f>
        <v>78.25</v>
      </c>
      <c r="E46" s="44" t="s">
        <v>19</v>
      </c>
      <c r="F46" s="44">
        <f t="shared" ref="F46:F49" si="7">SUM(D46:E46)</f>
        <v>78.25</v>
      </c>
      <c r="G46" s="44">
        <v>2.9100000000000037</v>
      </c>
      <c r="H46" s="50">
        <f t="shared" si="0"/>
        <v>75.34</v>
      </c>
      <c r="L46" s="47"/>
      <c r="M46" s="48">
        <f>$B$11</f>
        <v>0.8</v>
      </c>
      <c r="N46" s="49" t="s">
        <v>15</v>
      </c>
      <c r="O46" s="44">
        <f>O11</f>
        <v>78.25</v>
      </c>
      <c r="P46" s="44" t="s">
        <v>19</v>
      </c>
      <c r="Q46" s="44">
        <f t="shared" si="6"/>
        <v>78.25</v>
      </c>
      <c r="R46" s="44">
        <v>2.9100000000000037</v>
      </c>
      <c r="S46" s="50">
        <f t="shared" si="2"/>
        <v>75.34</v>
      </c>
    </row>
    <row r="47" spans="1:19" x14ac:dyDescent="0.25">
      <c r="A47" s="47"/>
      <c r="B47" s="48">
        <f>$B$12</f>
        <v>0.8</v>
      </c>
      <c r="C47" s="49" t="s">
        <v>16</v>
      </c>
      <c r="D47" s="44">
        <f>D12</f>
        <v>110.47</v>
      </c>
      <c r="E47" s="44" t="s">
        <v>19</v>
      </c>
      <c r="F47" s="44">
        <f t="shared" si="7"/>
        <v>110.47</v>
      </c>
      <c r="G47" s="44">
        <v>4.0900000000000034</v>
      </c>
      <c r="H47" s="50">
        <f t="shared" si="0"/>
        <v>106.38</v>
      </c>
      <c r="L47" s="47"/>
      <c r="M47" s="48">
        <f>$B$12</f>
        <v>0.8</v>
      </c>
      <c r="N47" s="49" t="s">
        <v>16</v>
      </c>
      <c r="O47" s="44">
        <f>O12</f>
        <v>110.47</v>
      </c>
      <c r="P47" s="44" t="s">
        <v>19</v>
      </c>
      <c r="Q47" s="44">
        <f t="shared" si="6"/>
        <v>110.47</v>
      </c>
      <c r="R47" s="44">
        <v>4.0900000000000034</v>
      </c>
      <c r="S47" s="50">
        <f t="shared" si="2"/>
        <v>106.38</v>
      </c>
    </row>
    <row r="48" spans="1:19" x14ac:dyDescent="0.25">
      <c r="A48" s="47"/>
      <c r="B48" s="48">
        <f>$B$13</f>
        <v>0.8</v>
      </c>
      <c r="C48" s="49" t="s">
        <v>17</v>
      </c>
      <c r="D48" s="44">
        <f>D13</f>
        <v>78.25</v>
      </c>
      <c r="E48" s="44" t="s">
        <v>19</v>
      </c>
      <c r="F48" s="44">
        <f t="shared" si="7"/>
        <v>78.25</v>
      </c>
      <c r="G48" s="44">
        <v>2.9100000000000037</v>
      </c>
      <c r="H48" s="50">
        <f t="shared" si="0"/>
        <v>75.34</v>
      </c>
      <c r="L48" s="47"/>
      <c r="M48" s="48">
        <f>$B$13</f>
        <v>0.8</v>
      </c>
      <c r="N48" s="49" t="s">
        <v>17</v>
      </c>
      <c r="O48" s="44">
        <f>O13</f>
        <v>78.25</v>
      </c>
      <c r="P48" s="44" t="s">
        <v>19</v>
      </c>
      <c r="Q48" s="44">
        <f t="shared" si="6"/>
        <v>78.25</v>
      </c>
      <c r="R48" s="44">
        <v>2.9100000000000037</v>
      </c>
      <c r="S48" s="50">
        <f t="shared" si="2"/>
        <v>75.34</v>
      </c>
    </row>
    <row r="49" spans="1:19" ht="16.5" thickBot="1" x14ac:dyDescent="0.3">
      <c r="A49" s="51"/>
      <c r="B49" s="52">
        <f>$B$14</f>
        <v>0.8</v>
      </c>
      <c r="C49" s="53" t="s">
        <v>18</v>
      </c>
      <c r="D49" s="54">
        <f>D14</f>
        <v>110.47</v>
      </c>
      <c r="E49" s="55" t="s">
        <v>19</v>
      </c>
      <c r="F49" s="54">
        <f t="shared" si="7"/>
        <v>110.47</v>
      </c>
      <c r="G49" s="54">
        <v>4.0900000000000034</v>
      </c>
      <c r="H49" s="56">
        <f t="shared" si="0"/>
        <v>106.38</v>
      </c>
      <c r="L49" s="51"/>
      <c r="M49" s="52">
        <f>$B$14</f>
        <v>0.8</v>
      </c>
      <c r="N49" s="53" t="s">
        <v>18</v>
      </c>
      <c r="O49" s="54">
        <f>O14</f>
        <v>110.47</v>
      </c>
      <c r="P49" s="55" t="s">
        <v>19</v>
      </c>
      <c r="Q49" s="54">
        <f t="shared" si="6"/>
        <v>110.47</v>
      </c>
      <c r="R49" s="54">
        <v>4.0900000000000034</v>
      </c>
      <c r="S49" s="56">
        <f t="shared" si="2"/>
        <v>106.38</v>
      </c>
    </row>
    <row r="50" spans="1:19" x14ac:dyDescent="0.25">
      <c r="A50" s="12">
        <v>0.5</v>
      </c>
      <c r="B50" s="13">
        <f>$B$10</f>
        <v>1</v>
      </c>
      <c r="C50" s="14" t="s">
        <v>14</v>
      </c>
      <c r="D50" s="16">
        <f>D10</f>
        <v>45.7</v>
      </c>
      <c r="E50" s="29" t="s">
        <v>19</v>
      </c>
      <c r="F50" s="39">
        <f>F10</f>
        <v>45.7</v>
      </c>
      <c r="G50" s="30">
        <v>1.6999999999999957</v>
      </c>
      <c r="H50" s="31">
        <f t="shared" si="0"/>
        <v>44.000000000000007</v>
      </c>
      <c r="L50" s="12">
        <v>0.5</v>
      </c>
      <c r="M50" s="13">
        <f>$B$10</f>
        <v>1</v>
      </c>
      <c r="N50" s="14" t="s">
        <v>14</v>
      </c>
      <c r="O50" s="16">
        <f>O10</f>
        <v>45.7</v>
      </c>
      <c r="P50" s="29" t="s">
        <v>19</v>
      </c>
      <c r="Q50" s="39">
        <f t="shared" si="6"/>
        <v>45.7</v>
      </c>
      <c r="R50" s="30">
        <v>1.6999999999999957</v>
      </c>
      <c r="S50" s="31">
        <f t="shared" si="2"/>
        <v>44.000000000000007</v>
      </c>
    </row>
    <row r="51" spans="1:19" x14ac:dyDescent="0.25">
      <c r="A51" s="19"/>
      <c r="B51" s="20">
        <f>$B$11</f>
        <v>0.8</v>
      </c>
      <c r="C51" s="21" t="s">
        <v>15</v>
      </c>
      <c r="D51" s="23">
        <f>D11</f>
        <v>78.25</v>
      </c>
      <c r="E51" s="32" t="s">
        <v>19</v>
      </c>
      <c r="F51" s="39">
        <f t="shared" ref="F51:F54" si="8">F11</f>
        <v>78.25</v>
      </c>
      <c r="G51" s="33">
        <v>2.9100000000000037</v>
      </c>
      <c r="H51" s="34">
        <f t="shared" si="0"/>
        <v>75.34</v>
      </c>
      <c r="L51" s="19"/>
      <c r="M51" s="20">
        <f>$B$11</f>
        <v>0.8</v>
      </c>
      <c r="N51" s="21" t="s">
        <v>15</v>
      </c>
      <c r="O51" s="23">
        <f>O11</f>
        <v>78.25</v>
      </c>
      <c r="P51" s="32" t="s">
        <v>19</v>
      </c>
      <c r="Q51" s="23">
        <f t="shared" si="6"/>
        <v>78.25</v>
      </c>
      <c r="R51" s="33">
        <v>2.9100000000000037</v>
      </c>
      <c r="S51" s="34">
        <f t="shared" si="2"/>
        <v>75.34</v>
      </c>
    </row>
    <row r="52" spans="1:19" x14ac:dyDescent="0.25">
      <c r="A52" s="19"/>
      <c r="B52" s="20">
        <f>$B$12</f>
        <v>0.8</v>
      </c>
      <c r="C52" s="21" t="s">
        <v>16</v>
      </c>
      <c r="D52" s="23">
        <f>D12</f>
        <v>110.47</v>
      </c>
      <c r="E52" s="32" t="s">
        <v>19</v>
      </c>
      <c r="F52" s="39">
        <f t="shared" si="8"/>
        <v>110.47</v>
      </c>
      <c r="G52" s="33">
        <v>4.0900000000000034</v>
      </c>
      <c r="H52" s="34">
        <f t="shared" si="0"/>
        <v>106.38</v>
      </c>
      <c r="L52" s="19"/>
      <c r="M52" s="20">
        <f>$B$12</f>
        <v>0.8</v>
      </c>
      <c r="N52" s="21" t="s">
        <v>16</v>
      </c>
      <c r="O52" s="23">
        <f>O12</f>
        <v>110.47</v>
      </c>
      <c r="P52" s="32" t="s">
        <v>19</v>
      </c>
      <c r="Q52" s="23">
        <f t="shared" si="6"/>
        <v>110.47</v>
      </c>
      <c r="R52" s="33">
        <v>4.0900000000000034</v>
      </c>
      <c r="S52" s="34">
        <f t="shared" si="2"/>
        <v>106.38</v>
      </c>
    </row>
    <row r="53" spans="1:19" x14ac:dyDescent="0.25">
      <c r="A53" s="19"/>
      <c r="B53" s="20">
        <f>$B$13</f>
        <v>0.8</v>
      </c>
      <c r="C53" s="21" t="s">
        <v>17</v>
      </c>
      <c r="D53" s="23">
        <f>D13</f>
        <v>78.25</v>
      </c>
      <c r="E53" s="32" t="s">
        <v>19</v>
      </c>
      <c r="F53" s="39">
        <f t="shared" si="8"/>
        <v>78.25</v>
      </c>
      <c r="G53" s="33">
        <v>2.9100000000000037</v>
      </c>
      <c r="H53" s="34">
        <f t="shared" si="0"/>
        <v>75.34</v>
      </c>
      <c r="L53" s="19"/>
      <c r="M53" s="20">
        <f>$B$13</f>
        <v>0.8</v>
      </c>
      <c r="N53" s="21" t="s">
        <v>17</v>
      </c>
      <c r="O53" s="23">
        <f>O13</f>
        <v>78.25</v>
      </c>
      <c r="P53" s="32" t="s">
        <v>19</v>
      </c>
      <c r="Q53" s="23">
        <f t="shared" si="6"/>
        <v>78.25</v>
      </c>
      <c r="R53" s="33">
        <v>2.9100000000000037</v>
      </c>
      <c r="S53" s="34">
        <f t="shared" si="2"/>
        <v>75.34</v>
      </c>
    </row>
    <row r="54" spans="1:19" ht="16.5" thickBot="1" x14ac:dyDescent="0.3">
      <c r="A54" s="25"/>
      <c r="B54" s="35">
        <f>$B$14</f>
        <v>0.8</v>
      </c>
      <c r="C54" s="26" t="s">
        <v>18</v>
      </c>
      <c r="D54" s="27" t="s">
        <v>24</v>
      </c>
      <c r="E54" s="36" t="s">
        <v>19</v>
      </c>
      <c r="F54" s="27">
        <f t="shared" si="8"/>
        <v>110.47</v>
      </c>
      <c r="G54" s="37">
        <v>4.0900000000000034</v>
      </c>
      <c r="H54" s="38">
        <f t="shared" si="0"/>
        <v>106.38</v>
      </c>
      <c r="L54" s="25"/>
      <c r="M54" s="35">
        <f>$B$14</f>
        <v>0.8</v>
      </c>
      <c r="N54" s="26" t="s">
        <v>18</v>
      </c>
      <c r="O54" s="27">
        <f>O14</f>
        <v>110.47</v>
      </c>
      <c r="P54" s="36" t="s">
        <v>19</v>
      </c>
      <c r="Q54" s="27">
        <f t="shared" si="6"/>
        <v>110.47</v>
      </c>
      <c r="R54" s="37">
        <v>4.0900000000000034</v>
      </c>
      <c r="S54" s="38">
        <f t="shared" si="2"/>
        <v>106.38</v>
      </c>
    </row>
  </sheetData>
  <mergeCells count="10">
    <mergeCell ref="A5:H5"/>
    <mergeCell ref="L5:S5"/>
    <mergeCell ref="A6:H6"/>
    <mergeCell ref="L6:S6"/>
    <mergeCell ref="A1:H1"/>
    <mergeCell ref="L1:S1"/>
    <mergeCell ref="A3:H3"/>
    <mergeCell ref="L3:S3"/>
    <mergeCell ref="A4:H4"/>
    <mergeCell ref="L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Delta</vt:lpstr>
      <vt:lpstr>Willamette</vt:lpstr>
    </vt:vector>
  </TitlesOfParts>
  <Company>Independent School District No.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 Booth</dc:creator>
  <cp:lastModifiedBy>Rebecca L Booth</cp:lastModifiedBy>
  <dcterms:created xsi:type="dcterms:W3CDTF">2025-08-25T17:28:33Z</dcterms:created>
  <dcterms:modified xsi:type="dcterms:W3CDTF">2025-08-25T17:32:45Z</dcterms:modified>
</cp:coreProperties>
</file>